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uper Coop\LEGAL\JPA\Board of Directors Meetings\2022-23\"/>
    </mc:Choice>
  </mc:AlternateContent>
  <xr:revisionPtr revIDLastSave="0" documentId="13_ncr:1_{D2EB2AD7-CF6D-43E6-8439-93EB142A65FF}" xr6:coauthVersionLast="36" xr6:coauthVersionMax="36" xr10:uidLastSave="{00000000-0000-0000-0000-000000000000}"/>
  <bookViews>
    <workbookView xWindow="0" yWindow="0" windowWidth="24090" windowHeight="10185" activeTab="2" xr2:uid="{8F3E81C2-0954-494E-978E-04857C673B03}"/>
  </bookViews>
  <sheets>
    <sheet name="Entitlement 22-23" sheetId="1" r:id="rId1"/>
    <sheet name="Revised budget 9-21-22" sheetId="2" r:id="rId2"/>
    <sheet name="Membership fees" sheetId="3" r:id="rId3"/>
  </sheets>
  <definedNames>
    <definedName name="_xlnm.Print_Area" localSheetId="2">'Membership fees'!$A$1:$D$240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1" i="3" l="1"/>
  <c r="D169" i="3"/>
  <c r="C27" i="2" l="1"/>
  <c r="C35" i="2" s="1"/>
  <c r="C22" i="2"/>
  <c r="C36" i="2" s="1"/>
  <c r="C38" i="2" l="1"/>
</calcChain>
</file>

<file path=xl/sharedStrings.xml><?xml version="1.0" encoding="utf-8"?>
<sst xmlns="http://schemas.openxmlformats.org/spreadsheetml/2006/main" count="289" uniqueCount="288">
  <si>
    <t>Entitlement</t>
  </si>
  <si>
    <t>Revised Date</t>
  </si>
  <si>
    <t>Total Lunches Served</t>
  </si>
  <si>
    <t>Beginning Entitlement at $0.43:</t>
  </si>
  <si>
    <t>Carry Over/Additional Entitlement:</t>
  </si>
  <si>
    <t>Department of Defense Allotment</t>
  </si>
  <si>
    <t>Fresh Fruit and Vegetable Pilot</t>
  </si>
  <si>
    <t>Adjusted Entitlement</t>
  </si>
  <si>
    <t>Estimated Expenditures:</t>
  </si>
  <si>
    <t>Remaining Estimated Entitlement:</t>
  </si>
  <si>
    <t>Last Purchased Price Expenditures:</t>
  </si>
  <si>
    <t>Remaining Actual Entitlement:</t>
  </si>
  <si>
    <t>Percentage Used</t>
  </si>
  <si>
    <t>Bonus USDA Food Items:</t>
  </si>
  <si>
    <t>Excess Pound Value:</t>
  </si>
  <si>
    <t>USDA Foods From State SDC:</t>
  </si>
  <si>
    <t>Total Value of Assistance:</t>
  </si>
  <si>
    <t>Beginning Balance</t>
  </si>
  <si>
    <t>Revenue</t>
  </si>
  <si>
    <t>Membership fees</t>
  </si>
  <si>
    <t>State Administrative Fees Brown Box</t>
  </si>
  <si>
    <t>State Administrative Fees Processing</t>
  </si>
  <si>
    <t>State Administrative Fees DoD</t>
  </si>
  <si>
    <t>State Administrative Fees Pilot</t>
  </si>
  <si>
    <t>Other Income (Food Show)</t>
  </si>
  <si>
    <t>Interest</t>
  </si>
  <si>
    <t>Total Revenue</t>
  </si>
  <si>
    <t>Expense</t>
  </si>
  <si>
    <t>Administrator Contract</t>
  </si>
  <si>
    <t>Lead Agency Fee (transfer)</t>
  </si>
  <si>
    <t>State Administrative Fees</t>
  </si>
  <si>
    <t>Insurance</t>
  </si>
  <si>
    <t>Membership (ACDA)</t>
  </si>
  <si>
    <t>Advertising (bids)</t>
  </si>
  <si>
    <t>Conference &amp; Travel</t>
  </si>
  <si>
    <t>Legal Fees</t>
  </si>
  <si>
    <t>Office Supplies</t>
  </si>
  <si>
    <t>Unallocated</t>
  </si>
  <si>
    <t>Total Expense</t>
  </si>
  <si>
    <t>Revised Budget 2022-23</t>
  </si>
  <si>
    <t>Net</t>
  </si>
  <si>
    <t>Additionnal entitlement to come $50,000</t>
  </si>
  <si>
    <t>Crystal Delight</t>
  </si>
  <si>
    <t>cases @ $0.15</t>
  </si>
  <si>
    <t>ACDA for all Board members</t>
  </si>
  <si>
    <t>Brown Boxes distribution</t>
  </si>
  <si>
    <t>SLIP and crime</t>
  </si>
  <si>
    <t>Agency</t>
  </si>
  <si>
    <t>ABC Unified School District</t>
  </si>
  <si>
    <t>Acalanes Union High School District</t>
  </si>
  <si>
    <t>Adelanto Elementary School District</t>
  </si>
  <si>
    <t>Alameda Unified School District</t>
  </si>
  <si>
    <t>Alhambra Unified School District</t>
  </si>
  <si>
    <t>Alta Loma Elementary School District</t>
  </si>
  <si>
    <t>Alview-Dairyland Union Elementary School District</t>
  </si>
  <si>
    <t>Alvord Unified School District</t>
  </si>
  <si>
    <t>Anaheim Union High School District</t>
  </si>
  <si>
    <t>Antioch Unified School District</t>
  </si>
  <si>
    <t>Arcadia Unified School District</t>
  </si>
  <si>
    <t>Armona Union Elementary School District</t>
  </si>
  <si>
    <t>Aromas - San Juan Unified School District</t>
  </si>
  <si>
    <t>Atwater Elementary School District</t>
  </si>
  <si>
    <t>Azusa Unified School District</t>
  </si>
  <si>
    <t>Baldwin Park Unified School District</t>
  </si>
  <si>
    <t>Banning Unified School District</t>
  </si>
  <si>
    <t>Barstow Unified School District</t>
  </si>
  <si>
    <t>Bassett Unified School District</t>
  </si>
  <si>
    <t>Bear Valley Unified School District</t>
  </si>
  <si>
    <t>Beaumont Unified School District</t>
  </si>
  <si>
    <t>Bellflower Unified School District</t>
  </si>
  <si>
    <t>Bonita Unified School District</t>
  </si>
  <si>
    <t>Brea-Olinda Unified School District</t>
  </si>
  <si>
    <t>Brittan Elementary School District</t>
  </si>
  <si>
    <t>Buckeye Union Elementary School District</t>
  </si>
  <si>
    <t>Buena Park Elementary School District</t>
  </si>
  <si>
    <t>Burbank Unified School District</t>
  </si>
  <si>
    <t>Campbell Union High School District</t>
  </si>
  <si>
    <t>Caruthers Unified School District</t>
  </si>
  <si>
    <t>Castro Valley Unified School District</t>
  </si>
  <si>
    <t>Central Elementary School District</t>
  </si>
  <si>
    <t>Central Unified School District</t>
  </si>
  <si>
    <t>Central Union Elementary School District</t>
  </si>
  <si>
    <t>Ceres Unified School District</t>
  </si>
  <si>
    <t>Chaffey Joint Union High School District</t>
  </si>
  <si>
    <t>Charter Oak Unified School District</t>
  </si>
  <si>
    <t>Chino Valley Unified School District</t>
  </si>
  <si>
    <t>Chowchilla Elementary School District</t>
  </si>
  <si>
    <t>Chowchilla Union High School District</t>
  </si>
  <si>
    <t>Claremont Unified School District</t>
  </si>
  <si>
    <t>Clovis Unified School District</t>
  </si>
  <si>
    <t>Coachella Valley Unified School District</t>
  </si>
  <si>
    <t>Coalinga-Huron Unified School District</t>
  </si>
  <si>
    <t>Coast Unified School District</t>
  </si>
  <si>
    <t>Colton Joint Unified School District</t>
  </si>
  <si>
    <t>Compton Unified School District</t>
  </si>
  <si>
    <t>Corcoran Joint Unified School District</t>
  </si>
  <si>
    <t>Corona-Norco Unified School District</t>
  </si>
  <si>
    <t>Coronado Unified School District</t>
  </si>
  <si>
    <t>Covina-Valley Unified School District</t>
  </si>
  <si>
    <t>Cucamonga Elementary School District</t>
  </si>
  <si>
    <t>Culver City Unified School District</t>
  </si>
  <si>
    <t>Cupertino Union School District</t>
  </si>
  <si>
    <t>Cutler-Orosi Joint Unified School District</t>
  </si>
  <si>
    <t>Cypress Elementary School District</t>
  </si>
  <si>
    <t>Delano Union Elementary School District</t>
  </si>
  <si>
    <t>Desert Sands Unified School District</t>
  </si>
  <si>
    <t>Dinuba Unified School District</t>
  </si>
  <si>
    <t>Downey Unified School District</t>
  </si>
  <si>
    <t>Duarte Unified School District</t>
  </si>
  <si>
    <t>East Whittier City Elementary School District</t>
  </si>
  <si>
    <t>El Monte City School District</t>
  </si>
  <si>
    <t>El Monte Union High School District</t>
  </si>
  <si>
    <t>El Rancho Unified School District</t>
  </si>
  <si>
    <t>El Segundo Unified School District</t>
  </si>
  <si>
    <t>Escondido Union High School District</t>
  </si>
  <si>
    <t>Exeter Unified School District</t>
  </si>
  <si>
    <t>Firebaugh-Las Deltas Unified School District</t>
  </si>
  <si>
    <t>Fontana Unified School District</t>
  </si>
  <si>
    <t>Fowler Unified School District</t>
  </si>
  <si>
    <t>Fremont Unified School District</t>
  </si>
  <si>
    <t>Fullerton Elementary School District</t>
  </si>
  <si>
    <t>Garvey Elementary School District</t>
  </si>
  <si>
    <t>Glendale Unified School District</t>
  </si>
  <si>
    <t>Glendora Unified School District</t>
  </si>
  <si>
    <t>Golden Plains Unified School District</t>
  </si>
  <si>
    <t>Golden Valley Unified School District</t>
  </si>
  <si>
    <t>GRANADA HILLS CHARTER HS</t>
  </si>
  <si>
    <t>Gustine Unified School District</t>
  </si>
  <si>
    <t>Hacienda La Puente Unified School District</t>
  </si>
  <si>
    <t>Hanford Elementary School District</t>
  </si>
  <si>
    <t>Hanford Joint Union High School District</t>
  </si>
  <si>
    <t>Hawthorne School District</t>
  </si>
  <si>
    <t>Hesperia Unified School District</t>
  </si>
  <si>
    <t>Hollister School District</t>
  </si>
  <si>
    <t>Hueneme Elementary School District</t>
  </si>
  <si>
    <t>Huntington Beach Union High School District</t>
  </si>
  <si>
    <t>Inglewood Unified School District</t>
  </si>
  <si>
    <t>Inland Leaders Charter Schools</t>
  </si>
  <si>
    <t>Irvine Unified School Distict</t>
  </si>
  <si>
    <t>Jurupa Unified School District</t>
  </si>
  <si>
    <t>Kerman Unified School District</t>
  </si>
  <si>
    <t>Kern High School District</t>
  </si>
  <si>
    <t>King City Union School District</t>
  </si>
  <si>
    <t>Kings Canyon Joint Unified School District</t>
  </si>
  <si>
    <t>Kings River-Hardwick Union Elementary School District</t>
  </si>
  <si>
    <t>Kingsburg Elementary Charter School District</t>
  </si>
  <si>
    <t>La Habra City Elementary School District</t>
  </si>
  <si>
    <t>Lake Elsinore Unified School District</t>
  </si>
  <si>
    <t>Las Virgenes Unified School District</t>
  </si>
  <si>
    <t>Laton Joint Unified School District</t>
  </si>
  <si>
    <t>Lawndale Elementary School District</t>
  </si>
  <si>
    <t>Lemon Grove School District</t>
  </si>
  <si>
    <t>Lemoore Union Elementary School District</t>
  </si>
  <si>
    <t>Lemoore Union High School District</t>
  </si>
  <si>
    <t>Lennox School District</t>
  </si>
  <si>
    <t>Lindsay Unified School District</t>
  </si>
  <si>
    <t>Little Lake City Elementary School District</t>
  </si>
  <si>
    <t>Live Oak Elementary School District</t>
  </si>
  <si>
    <t>Lodi Unified School District</t>
  </si>
  <si>
    <t>Lompoc Unified School District</t>
  </si>
  <si>
    <t>Los Alamitos Unified School District</t>
  </si>
  <si>
    <t>Los Banos Unified School District</t>
  </si>
  <si>
    <t>Los Nietos School District</t>
  </si>
  <si>
    <t>Lowell Joint School District</t>
  </si>
  <si>
    <t>Lynwood Unified School District</t>
  </si>
  <si>
    <t>Madera Unified School District</t>
  </si>
  <si>
    <t>Manhattan Beach Unified School District</t>
  </si>
  <si>
    <t>Marcum-Illinois Union Elementary School District</t>
  </si>
  <si>
    <t>Mariposa County Unified School District</t>
  </si>
  <si>
    <t>McSwain Union Elementary School District</t>
  </si>
  <si>
    <t>Mendota Unified School District</t>
  </si>
  <si>
    <t>Menifee Union Elementary School District</t>
  </si>
  <si>
    <t>Merced City Elementary School District</t>
  </si>
  <si>
    <t>Modesto City Elementary School District</t>
  </si>
  <si>
    <t>Monrovia Unified School District</t>
  </si>
  <si>
    <t>Monson-Sultana Joint Union Elementary School District</t>
  </si>
  <si>
    <t>Monterey Peninsula Unified School District</t>
  </si>
  <si>
    <t>Moorpark Unified School District</t>
  </si>
  <si>
    <t>Moreno Valley Unified School District</t>
  </si>
  <si>
    <t>Morgan Hill Unified School District</t>
  </si>
  <si>
    <t>Morongo Unified School District</t>
  </si>
  <si>
    <t>Mountain View Elementary School District</t>
  </si>
  <si>
    <t xml:space="preserve">Mountain View Elementary School District </t>
  </si>
  <si>
    <t>Murrieta Valley Unified School District</t>
  </si>
  <si>
    <t>National Elementary School District</t>
  </si>
  <si>
    <t>Natomas Unified School District</t>
  </si>
  <si>
    <t>Newport-Mesa Unified School District</t>
  </si>
  <si>
    <t>North County Joint Union Elementary School District</t>
  </si>
  <si>
    <t>Norwalk-La Mirada Unified School District</t>
  </si>
  <si>
    <t>Novato Unified School District</t>
  </si>
  <si>
    <t>Oak Park Unified School District</t>
  </si>
  <si>
    <t>Ocean View School District</t>
  </si>
  <si>
    <t>Ojai Unified School District</t>
  </si>
  <si>
    <t>Orange County Department of Education</t>
  </si>
  <si>
    <t>Orange Unified School District</t>
  </si>
  <si>
    <t>Orcutt Union Elementary School District</t>
  </si>
  <si>
    <t>Oro Grande School District</t>
  </si>
  <si>
    <t>Oroville Union High School District</t>
  </si>
  <si>
    <t>Oxnard School District</t>
  </si>
  <si>
    <t>Oxnard Union High School District</t>
  </si>
  <si>
    <t>Pajaro Valley Unified School District</t>
  </si>
  <si>
    <t>Palm Springs Unified School District</t>
  </si>
  <si>
    <t>Palo Verde Unified School District</t>
  </si>
  <si>
    <t>Palos Verdes Peninsula Unified School District</t>
  </si>
  <si>
    <t>Paradise Unified School District</t>
  </si>
  <si>
    <t>Pasadena Unified School District</t>
  </si>
  <si>
    <t>Paso Robles Joint Unified School District</t>
  </si>
  <si>
    <t>Perris Elementary School District</t>
  </si>
  <si>
    <t>Perris Union High School District</t>
  </si>
  <si>
    <t>Pioneer Union Elementary School District</t>
  </si>
  <si>
    <t>Pixley Union Elementary School District</t>
  </si>
  <si>
    <t>Placentia-Yorba Linda Unified School District</t>
  </si>
  <si>
    <t>Pleasant Valley School District</t>
  </si>
  <si>
    <t>Plumas Lake Elementary School District</t>
  </si>
  <si>
    <t>Pomona Unified School District</t>
  </si>
  <si>
    <t>Porterville Unified School District</t>
  </si>
  <si>
    <t>Red Bluff Union Elementary School District</t>
  </si>
  <si>
    <t>Redlands Unified School District</t>
  </si>
  <si>
    <t>Redondo Beach Unified School District</t>
  </si>
  <si>
    <t>Reef-Sunset Unified School District</t>
  </si>
  <si>
    <t>Rescue Union Elementary School District</t>
  </si>
  <si>
    <t>Rialto Unified School District</t>
  </si>
  <si>
    <t>Richgrove Elementary School District</t>
  </si>
  <si>
    <t>Riverdale Joint Unified School District</t>
  </si>
  <si>
    <t>Riverside Unified School District</t>
  </si>
  <si>
    <t>Romoland Elementary School District</t>
  </si>
  <si>
    <t>Rosemead Elementary School District</t>
  </si>
  <si>
    <t>Rowland Unified School District</t>
  </si>
  <si>
    <t>Saddleback Valley Unified School District</t>
  </si>
  <si>
    <t>Salinas City Elementary School District</t>
  </si>
  <si>
    <t>San Benito High School District</t>
  </si>
  <si>
    <t>San Bernardino City Unified School District</t>
  </si>
  <si>
    <t>San Gabriel Unified School District</t>
  </si>
  <si>
    <t>San Juan Unified School District</t>
  </si>
  <si>
    <t>San Luis Coastal Unified School District</t>
  </si>
  <si>
    <t>San Marino Unified School District</t>
  </si>
  <si>
    <t>San Mateo-Foster City School District</t>
  </si>
  <si>
    <t>Sanger Unified School District</t>
  </si>
  <si>
    <t>Santa Clara CO Probation</t>
  </si>
  <si>
    <t>Santa Clarita Vlly Sch Food Svs Agency JPA</t>
  </si>
  <si>
    <t>Santa Cruz City Elementary School District</t>
  </si>
  <si>
    <t>Santa Maria-Bonita School District</t>
  </si>
  <si>
    <t>Santa Monica-Malibu Unified School District</t>
  </si>
  <si>
    <t>Santa Rita Union Elementary School District</t>
  </si>
  <si>
    <t>Selma Unified School District</t>
  </si>
  <si>
    <t>Sierra Unified School District</t>
  </si>
  <si>
    <t>Simi Valley Unified School District</t>
  </si>
  <si>
    <t>Sonoma Valley Unified School District</t>
  </si>
  <si>
    <t>South Bay Union School District</t>
  </si>
  <si>
    <t>South Pasadena Unified School District</t>
  </si>
  <si>
    <t>South San Francisco Unified School District</t>
  </si>
  <si>
    <t>South Whittier Elementary School District</t>
  </si>
  <si>
    <t>Sweetwater Union High School District</t>
  </si>
  <si>
    <t>Temecula Valley Unified School District</t>
  </si>
  <si>
    <t>Temple City Unified School District</t>
  </si>
  <si>
    <t>Tipton Elementary School District</t>
  </si>
  <si>
    <t>Torrance Unified School District</t>
  </si>
  <si>
    <t>Tulare City School District</t>
  </si>
  <si>
    <t>Tulare Joint Union High School District</t>
  </si>
  <si>
    <t>Tustin Unified School District</t>
  </si>
  <si>
    <t>Upland Unified School District</t>
  </si>
  <si>
    <t>Val Verde Unified School District</t>
  </si>
  <si>
    <t>Vaughn Next Century</t>
  </si>
  <si>
    <t>Ventura Unified School District</t>
  </si>
  <si>
    <t>Victor Valley Union High School District</t>
  </si>
  <si>
    <t>Visalia Unified School District</t>
  </si>
  <si>
    <t>Vista Unified School District</t>
  </si>
  <si>
    <t>Walnut Valley Unified School District</t>
  </si>
  <si>
    <t>Washington Unified School District</t>
  </si>
  <si>
    <t>Weaver Union School District</t>
  </si>
  <si>
    <t>West Covina Unified School District</t>
  </si>
  <si>
    <t>West Park Elementary School District</t>
  </si>
  <si>
    <t>Whittier City Elementary School District</t>
  </si>
  <si>
    <t>Whittier Union High School District</t>
  </si>
  <si>
    <t>Woodlake Unified School District</t>
  </si>
  <si>
    <t>Woodville Union Elementary School District</t>
  </si>
  <si>
    <t>Yucaipa-Calimesa Joint Unified School District</t>
  </si>
  <si>
    <t>Removed:</t>
  </si>
  <si>
    <t>East Nicolaus Joint Union High School District</t>
  </si>
  <si>
    <t>Magnolia Elementary School District</t>
  </si>
  <si>
    <t>Parlier Unified School District</t>
  </si>
  <si>
    <t>San Lorenzo Unified School District</t>
  </si>
  <si>
    <t>Santa Ana Unified School District</t>
  </si>
  <si>
    <t>Vends to St Anne School</t>
  </si>
  <si>
    <t>Vends to St Joseph School</t>
  </si>
  <si>
    <t>Westminster School District</t>
  </si>
  <si>
    <t>Total Total Lunches Served</t>
  </si>
  <si>
    <t>Agency Entitlement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</si>
</sst>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[$-409]mmmm\ d\,\ yyyy;@"/>
    <numFmt numFmtId="169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color theme="1"/>
      <name val="Arial"/>
      <family val="2"/>
    </font>
    <font>
      <b/>
      <sz val="15"/>
      <name val="Calibri"/>
      <family val="2"/>
      <scheme val="minor"/>
    </font>
    <font>
      <b/>
      <sz val="14"/>
      <name val="Arial"/>
      <family val="2"/>
    </font>
    <font>
      <b/>
      <sz val="22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u/>
      <sz val="12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theme="6" tint="0.39997558519241921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6" tint="0.3999755851924192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medium">
        <color indexed="64"/>
      </left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thin">
        <color theme="6" tint="0.39997558519241921"/>
      </top>
      <bottom style="medium">
        <color indexed="64"/>
      </bottom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9" fillId="0" borderId="1" applyNumberFormat="0" applyFill="0" applyBorder="0" applyAlignment="0" applyProtection="0"/>
    <xf numFmtId="0" fontId="8" fillId="0" borderId="0" applyNumberFormat="0" applyFill="0" applyAlignment="0" applyProtection="0"/>
    <xf numFmtId="43" fontId="1" fillId="0" borderId="0" applyFont="0" applyFill="0" applyBorder="0" applyAlignment="0" applyProtection="0"/>
    <xf numFmtId="0" fontId="11" fillId="0" borderId="1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3" fillId="0" borderId="1" applyNumberFormat="0" applyFill="0" applyBorder="0" applyAlignment="0" applyProtection="0"/>
    <xf numFmtId="0" fontId="12" fillId="0" borderId="0" applyNumberFormat="0" applyFill="0" applyProtection="0">
      <alignment wrapText="1"/>
    </xf>
    <xf numFmtId="0" fontId="14" fillId="0" borderId="3" applyNumberFormat="0" applyFill="0" applyAlignment="0" applyProtection="0"/>
  </cellStyleXfs>
  <cellXfs count="59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37" fontId="10" fillId="0" borderId="8" xfId="2" applyFont="1" applyBorder="1"/>
    <xf numFmtId="0" fontId="8" fillId="0" borderId="13" xfId="6" applyFill="1" applyBorder="1"/>
    <xf numFmtId="0" fontId="8" fillId="0" borderId="11" xfId="6" applyFill="1" applyBorder="1"/>
    <xf numFmtId="5" fontId="10" fillId="0" borderId="12" xfId="3" applyFont="1" applyBorder="1"/>
    <xf numFmtId="0" fontId="8" fillId="0" borderId="9" xfId="6" applyBorder="1"/>
    <xf numFmtId="0" fontId="8" fillId="0" borderId="7" xfId="6" applyFill="1" applyBorder="1"/>
    <xf numFmtId="0" fontId="8" fillId="0" borderId="11" xfId="6" applyBorder="1"/>
    <xf numFmtId="0" fontId="8" fillId="0" borderId="7" xfId="6" applyBorder="1"/>
    <xf numFmtId="10" fontId="10" fillId="0" borderId="12" xfId="4" applyFont="1" applyBorder="1"/>
    <xf numFmtId="5" fontId="10" fillId="2" borderId="10" xfId="3" applyFont="1" applyFill="1" applyBorder="1"/>
    <xf numFmtId="5" fontId="10" fillId="0" borderId="10" xfId="3" applyFont="1" applyBorder="1"/>
    <xf numFmtId="5" fontId="10" fillId="0" borderId="8" xfId="3" applyFont="1" applyBorder="1"/>
    <xf numFmtId="0" fontId="8" fillId="0" borderId="5" xfId="6" applyBorder="1"/>
    <xf numFmtId="0" fontId="0" fillId="0" borderId="0" xfId="0"/>
    <xf numFmtId="0" fontId="3" fillId="0" borderId="0" xfId="0" applyFont="1"/>
    <xf numFmtId="5" fontId="10" fillId="0" borderId="14" xfId="3" applyFont="1" applyBorder="1"/>
    <xf numFmtId="0" fontId="16" fillId="0" borderId="16" xfId="0" applyFont="1" applyBorder="1"/>
    <xf numFmtId="0" fontId="3" fillId="0" borderId="17" xfId="0" applyFont="1" applyBorder="1"/>
    <xf numFmtId="0" fontId="16" fillId="0" borderId="17" xfId="0" applyFont="1" applyBorder="1"/>
    <xf numFmtId="0" fontId="4" fillId="0" borderId="17" xfId="0" applyFont="1" applyBorder="1" applyAlignment="1">
      <alignment horizontal="right"/>
    </xf>
    <xf numFmtId="0" fontId="3" fillId="0" borderId="18" xfId="0" applyFont="1" applyBorder="1"/>
    <xf numFmtId="169" fontId="4" fillId="0" borderId="4" xfId="1" applyNumberFormat="1" applyFont="1" applyBorder="1"/>
    <xf numFmtId="44" fontId="3" fillId="0" borderId="17" xfId="1" applyFont="1" applyBorder="1"/>
    <xf numFmtId="44" fontId="17" fillId="0" borderId="17" xfId="1" applyFont="1" applyBorder="1"/>
    <xf numFmtId="169" fontId="3" fillId="3" borderId="17" xfId="1" applyNumberFormat="1" applyFont="1" applyFill="1" applyBorder="1"/>
    <xf numFmtId="169" fontId="3" fillId="3" borderId="19" xfId="1" applyNumberFormat="1" applyFont="1" applyFill="1" applyBorder="1"/>
    <xf numFmtId="169" fontId="3" fillId="3" borderId="20" xfId="1" applyNumberFormat="1" applyFont="1" applyFill="1" applyBorder="1"/>
    <xf numFmtId="169" fontId="3" fillId="0" borderId="17" xfId="1" applyNumberFormat="1" applyFont="1" applyBorder="1"/>
    <xf numFmtId="169" fontId="3" fillId="0" borderId="20" xfId="1" applyNumberFormat="1" applyFont="1" applyBorder="1"/>
    <xf numFmtId="169" fontId="4" fillId="0" borderId="20" xfId="1" applyNumberFormat="1" applyFont="1" applyBorder="1" applyAlignment="1">
      <alignment horizontal="right"/>
    </xf>
    <xf numFmtId="169" fontId="4" fillId="0" borderId="17" xfId="1" applyNumberFormat="1" applyFont="1" applyBorder="1"/>
    <xf numFmtId="0" fontId="8" fillId="0" borderId="0" xfId="6" applyFill="1" applyBorder="1"/>
    <xf numFmtId="166" fontId="14" fillId="0" borderId="6" xfId="2" applyNumberFormat="1" applyFont="1" applyBorder="1"/>
    <xf numFmtId="169" fontId="4" fillId="0" borderId="21" xfId="1" applyNumberFormat="1" applyFont="1" applyBorder="1"/>
    <xf numFmtId="3" fontId="3" fillId="0" borderId="2" xfId="0" applyNumberFormat="1" applyFont="1" applyBorder="1"/>
    <xf numFmtId="0" fontId="3" fillId="0" borderId="0" xfId="0" applyFont="1" applyBorder="1"/>
    <xf numFmtId="44" fontId="0" fillId="0" borderId="24" xfId="1" applyFont="1" applyBorder="1"/>
    <xf numFmtId="44" fontId="0" fillId="0" borderId="6" xfId="1" applyFont="1" applyBorder="1"/>
    <xf numFmtId="44" fontId="0" fillId="0" borderId="0" xfId="1" applyFont="1" applyBorder="1"/>
    <xf numFmtId="44" fontId="0" fillId="0" borderId="8" xfId="1" applyFont="1" applyBorder="1"/>
    <xf numFmtId="44" fontId="2" fillId="0" borderId="0" xfId="1" applyFont="1" applyBorder="1"/>
    <xf numFmtId="44" fontId="2" fillId="0" borderId="8" xfId="1" applyFont="1" applyBorder="1"/>
    <xf numFmtId="44" fontId="0" fillId="0" borderId="15" xfId="1" applyFont="1" applyBorder="1"/>
    <xf numFmtId="44" fontId="0" fillId="0" borderId="14" xfId="1" applyFont="1" applyBorder="1"/>
    <xf numFmtId="0" fontId="18" fillId="5" borderId="23" xfId="0" applyFont="1" applyFill="1" applyBorder="1"/>
    <xf numFmtId="0" fontId="18" fillId="0" borderId="25" xfId="0" applyFont="1" applyBorder="1"/>
    <xf numFmtId="0" fontId="18" fillId="5" borderId="25" xfId="0" applyFont="1" applyFill="1" applyBorder="1" applyAlignment="1">
      <alignment horizontal="left"/>
    </xf>
    <xf numFmtId="0" fontId="18" fillId="5" borderId="25" xfId="0" applyFont="1" applyFill="1" applyBorder="1"/>
    <xf numFmtId="0" fontId="18" fillId="0" borderId="25" xfId="0" applyFont="1" applyBorder="1" applyAlignment="1">
      <alignment horizontal="left"/>
    </xf>
    <xf numFmtId="0" fontId="19" fillId="5" borderId="25" xfId="0" applyFont="1" applyFill="1" applyBorder="1"/>
    <xf numFmtId="0" fontId="15" fillId="0" borderId="26" xfId="14" applyFont="1" applyBorder="1" applyAlignment="1">
      <alignment horizontal="left"/>
    </xf>
    <xf numFmtId="0" fontId="18" fillId="5" borderId="27" xfId="0" applyFont="1" applyFill="1" applyBorder="1"/>
    <xf numFmtId="0" fontId="20" fillId="4" borderId="22" xfId="0" applyFont="1" applyFill="1" applyBorder="1" applyAlignment="1">
      <alignment horizontal="center" wrapText="1"/>
    </xf>
    <xf numFmtId="0" fontId="20" fillId="4" borderId="22" xfId="0" applyFont="1" applyFill="1" applyBorder="1" applyAlignment="1">
      <alignment wrapText="1"/>
    </xf>
    <xf numFmtId="44" fontId="0" fillId="0" borderId="0" xfId="0" applyNumberFormat="1"/>
  </cellXfs>
  <cellStyles count="15">
    <cellStyle name="Comma 2" xfId="7" xr:uid="{23F51CCE-F7D1-46D2-9D7F-0C11B916FD69}"/>
    <cellStyle name="Comma 3" xfId="10" xr:uid="{00000000-0005-0000-0000-000031000000}"/>
    <cellStyle name="Comma 4" xfId="2" xr:uid="{00000000-0005-0000-0000-00002F000000}"/>
    <cellStyle name="Currency" xfId="1" builtinId="4"/>
    <cellStyle name="Currency 2" xfId="11" xr:uid="{00000000-0005-0000-0000-000032000000}"/>
    <cellStyle name="Currency 3" xfId="3" xr:uid="{00000000-0005-0000-0000-000032000000}"/>
    <cellStyle name="Heading 1 2" xfId="8" xr:uid="{608555DE-DC00-4F32-9D4F-69B0ACB1C8A1}"/>
    <cellStyle name="Heading 1 3" xfId="12" xr:uid="{00000000-0005-0000-0000-000033000000}"/>
    <cellStyle name="Heading 1 4" xfId="5" xr:uid="{00000000-0005-0000-0000-000034000000}"/>
    <cellStyle name="Heading 2 2" xfId="13" xr:uid="{00000000-0005-0000-0000-000034000000}"/>
    <cellStyle name="Heading 2 3" xfId="6" xr:uid="{00000000-0005-0000-0000-000037000000}"/>
    <cellStyle name="Normal" xfId="0" builtinId="0"/>
    <cellStyle name="Normal 2" xfId="9" xr:uid="{00000000-0005-0000-0000-000035000000}"/>
    <cellStyle name="Percent 2" xfId="4" xr:uid="{00000000-0005-0000-0000-00003A000000}"/>
    <cellStyle name="Total 2" xfId="14" xr:uid="{00000000-0005-0000-0000-00003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171450</xdr:rowOff>
    </xdr:from>
    <xdr:to>
      <xdr:col>1</xdr:col>
      <xdr:colOff>2373630</xdr:colOff>
      <xdr:row>4</xdr:row>
      <xdr:rowOff>126514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2A23DF-77A9-4EB0-AC96-8741AA430D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71450"/>
          <a:ext cx="2183130" cy="717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1</xdr:row>
      <xdr:rowOff>116417</xdr:rowOff>
    </xdr:from>
    <xdr:to>
      <xdr:col>1</xdr:col>
      <xdr:colOff>2341880</xdr:colOff>
      <xdr:row>5</xdr:row>
      <xdr:rowOff>29147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DAD089-D567-4E51-9949-3E781B466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583" y="306917"/>
          <a:ext cx="2183130" cy="7170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AAB48-D29F-477F-BFA4-1108704BDF79}">
  <dimension ref="B7:U30"/>
  <sheetViews>
    <sheetView topLeftCell="A4" workbookViewId="0">
      <selection activeCell="G15" sqref="G15"/>
    </sheetView>
  </sheetViews>
  <sheetFormatPr defaultRowHeight="15" x14ac:dyDescent="0.25"/>
  <cols>
    <col min="2" max="2" width="47.42578125" customWidth="1"/>
    <col min="3" max="3" width="23.140625" customWidth="1"/>
  </cols>
  <sheetData>
    <row r="7" spans="2:21" ht="21" x14ac:dyDescent="0.35">
      <c r="B7" s="1"/>
      <c r="C7" s="1"/>
      <c r="D7" s="1"/>
      <c r="E7" s="1"/>
      <c r="F7" s="1"/>
      <c r="G7" s="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2:21" ht="15.75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2:21" ht="18.75" x14ac:dyDescent="0.3">
      <c r="B10" s="2" t="s"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2:21" ht="16.5" thickBot="1" x14ac:dyDescent="0.3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2:21" ht="15.75" x14ac:dyDescent="0.25">
      <c r="B12" s="16" t="s">
        <v>1</v>
      </c>
      <c r="C12" s="36">
        <v>44804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2:21" ht="15.75" x14ac:dyDescent="0.25">
      <c r="B13" s="11" t="s">
        <v>2</v>
      </c>
      <c r="C13" s="4">
        <v>226238551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1" ht="15.75" x14ac:dyDescent="0.25">
      <c r="B14" s="11" t="s">
        <v>3</v>
      </c>
      <c r="C14" s="15">
        <v>97282576.929999992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2:21" ht="15.75" x14ac:dyDescent="0.25">
      <c r="B15" s="11" t="s">
        <v>4</v>
      </c>
      <c r="C15" s="15"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2:21" ht="15.75" x14ac:dyDescent="0.25">
      <c r="B16" s="11" t="s">
        <v>5</v>
      </c>
      <c r="C16" s="15">
        <v>22116462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5.75" x14ac:dyDescent="0.25">
      <c r="B17" s="11" t="s">
        <v>6</v>
      </c>
      <c r="C17" s="15">
        <v>1207500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15.75" x14ac:dyDescent="0.25">
      <c r="B18" s="8" t="s">
        <v>7</v>
      </c>
      <c r="C18" s="14">
        <v>73958614.929999992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5.75" x14ac:dyDescent="0.25">
      <c r="B19" s="10" t="s">
        <v>8</v>
      </c>
      <c r="C19" s="7">
        <v>59116825.626400165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5.75" x14ac:dyDescent="0.25">
      <c r="B20" s="8" t="s">
        <v>9</v>
      </c>
      <c r="C20" s="14">
        <v>14841789.303599827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5.75" x14ac:dyDescent="0.25">
      <c r="B21" s="10" t="s">
        <v>10</v>
      </c>
      <c r="C21" s="7">
        <v>70969017.203893393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5.75" x14ac:dyDescent="0.25">
      <c r="B22" s="8" t="s">
        <v>11</v>
      </c>
      <c r="C22" s="13">
        <v>2989597.726106599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5.75" x14ac:dyDescent="0.25">
      <c r="B23" s="6" t="s">
        <v>12</v>
      </c>
      <c r="C23" s="12">
        <v>0.95957742409134916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5.75" x14ac:dyDescent="0.25">
      <c r="B24" s="9" t="s">
        <v>13</v>
      </c>
      <c r="C24" s="15">
        <v>7447060.299999997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5.75" x14ac:dyDescent="0.25">
      <c r="B25" s="9" t="s">
        <v>14</v>
      </c>
      <c r="C25" s="15">
        <v>18609.646300000004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5.75" x14ac:dyDescent="0.25">
      <c r="B26" s="9" t="s">
        <v>15</v>
      </c>
      <c r="C26" s="15"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16.5" thickBot="1" x14ac:dyDescent="0.3">
      <c r="B27" s="5" t="s">
        <v>16</v>
      </c>
      <c r="C27" s="19">
        <v>101758649.15019339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15.7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ht="15.75" x14ac:dyDescent="0.25">
      <c r="B29" s="35" t="s">
        <v>41</v>
      </c>
    </row>
    <row r="30" spans="2:21" ht="15.75" x14ac:dyDescent="0.25">
      <c r="B30" s="35" t="s">
        <v>42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DD47A-98D5-40F5-A76E-D3E72855F34D}">
  <dimension ref="B1:E38"/>
  <sheetViews>
    <sheetView zoomScale="90" zoomScaleNormal="90" workbookViewId="0">
      <selection activeCell="H23" sqref="H23"/>
    </sheetView>
  </sheetViews>
  <sheetFormatPr defaultRowHeight="15.75" x14ac:dyDescent="0.25"/>
  <cols>
    <col min="2" max="2" width="37.85546875" customWidth="1"/>
    <col min="3" max="3" width="23.28515625" customWidth="1"/>
    <col min="4" max="4" width="10.5703125" style="18" customWidth="1"/>
    <col min="5" max="5" width="9.140625" style="18"/>
  </cols>
  <sheetData>
    <row r="1" spans="2:5" s="17" customFormat="1" x14ac:dyDescent="0.25">
      <c r="D1" s="18"/>
      <c r="E1" s="18"/>
    </row>
    <row r="2" spans="2:5" s="17" customFormat="1" x14ac:dyDescent="0.25">
      <c r="D2" s="18"/>
      <c r="E2" s="18"/>
    </row>
    <row r="3" spans="2:5" s="17" customFormat="1" x14ac:dyDescent="0.25">
      <c r="D3" s="18"/>
      <c r="E3" s="18"/>
    </row>
    <row r="6" spans="2:5" s="17" customFormat="1" x14ac:dyDescent="0.25">
      <c r="D6" s="18"/>
      <c r="E6" s="18"/>
    </row>
    <row r="7" spans="2:5" s="17" customFormat="1" x14ac:dyDescent="0.25">
      <c r="D7" s="18"/>
      <c r="E7" s="18"/>
    </row>
    <row r="8" spans="2:5" s="17" customFormat="1" x14ac:dyDescent="0.25">
      <c r="D8" s="18"/>
      <c r="E8" s="18"/>
    </row>
    <row r="9" spans="2:5" ht="21" x14ac:dyDescent="0.35">
      <c r="B9" s="3" t="s">
        <v>39</v>
      </c>
    </row>
    <row r="11" spans="2:5" ht="16.5" thickBot="1" x14ac:dyDescent="0.3"/>
    <row r="12" spans="2:5" ht="16.5" thickBot="1" x14ac:dyDescent="0.3">
      <c r="B12" s="20" t="s">
        <v>17</v>
      </c>
      <c r="C12" s="25">
        <v>654050</v>
      </c>
    </row>
    <row r="13" spans="2:5" x14ac:dyDescent="0.25">
      <c r="B13" s="21"/>
      <c r="C13" s="26"/>
    </row>
    <row r="14" spans="2:5" ht="18" x14ac:dyDescent="0.4">
      <c r="B14" s="22" t="s">
        <v>18</v>
      </c>
      <c r="C14" s="27"/>
    </row>
    <row r="15" spans="2:5" x14ac:dyDescent="0.25">
      <c r="B15" s="21" t="s">
        <v>19</v>
      </c>
      <c r="C15" s="28">
        <v>283439</v>
      </c>
    </row>
    <row r="16" spans="2:5" x14ac:dyDescent="0.25">
      <c r="B16" s="21" t="s">
        <v>20</v>
      </c>
      <c r="C16" s="28">
        <v>0</v>
      </c>
    </row>
    <row r="17" spans="2:5" x14ac:dyDescent="0.25">
      <c r="B17" s="21" t="s">
        <v>21</v>
      </c>
      <c r="C17" s="28">
        <v>0</v>
      </c>
    </row>
    <row r="18" spans="2:5" x14ac:dyDescent="0.25">
      <c r="B18" s="21" t="s">
        <v>22</v>
      </c>
      <c r="C18" s="28">
        <v>193109</v>
      </c>
      <c r="D18" s="38">
        <v>1287394.5</v>
      </c>
      <c r="E18" s="39" t="s">
        <v>43</v>
      </c>
    </row>
    <row r="19" spans="2:5" x14ac:dyDescent="0.25">
      <c r="B19" s="21" t="s">
        <v>23</v>
      </c>
      <c r="C19" s="28">
        <v>7000</v>
      </c>
    </row>
    <row r="20" spans="2:5" x14ac:dyDescent="0.25">
      <c r="B20" s="21" t="s">
        <v>24</v>
      </c>
      <c r="C20" s="28">
        <v>5000</v>
      </c>
    </row>
    <row r="21" spans="2:5" x14ac:dyDescent="0.25">
      <c r="B21" s="21" t="s">
        <v>25</v>
      </c>
      <c r="C21" s="29">
        <v>5000</v>
      </c>
    </row>
    <row r="22" spans="2:5" ht="16.5" thickBot="1" x14ac:dyDescent="0.3">
      <c r="B22" s="23" t="s">
        <v>26</v>
      </c>
      <c r="C22" s="30">
        <f>SUM(C15:C21)</f>
        <v>493548</v>
      </c>
    </row>
    <row r="23" spans="2:5" ht="16.5" thickTop="1" x14ac:dyDescent="0.25">
      <c r="B23" s="21"/>
      <c r="C23" s="28"/>
    </row>
    <row r="24" spans="2:5" x14ac:dyDescent="0.25">
      <c r="B24" s="22" t="s">
        <v>27</v>
      </c>
      <c r="C24" s="28"/>
    </row>
    <row r="25" spans="2:5" x14ac:dyDescent="0.25">
      <c r="B25" s="21" t="s">
        <v>28</v>
      </c>
      <c r="C25" s="28">
        <v>180000</v>
      </c>
    </row>
    <row r="26" spans="2:5" x14ac:dyDescent="0.25">
      <c r="B26" s="21" t="s">
        <v>29</v>
      </c>
      <c r="C26" s="28">
        <v>40000</v>
      </c>
    </row>
    <row r="27" spans="2:5" x14ac:dyDescent="0.25">
      <c r="B27" s="21" t="s">
        <v>30</v>
      </c>
      <c r="C27" s="28">
        <f>+C16+C17+C18+C19</f>
        <v>200109</v>
      </c>
    </row>
    <row r="28" spans="2:5" x14ac:dyDescent="0.25">
      <c r="B28" s="21" t="s">
        <v>31</v>
      </c>
      <c r="C28" s="28">
        <v>3700</v>
      </c>
      <c r="D28" s="18" t="s">
        <v>46</v>
      </c>
    </row>
    <row r="29" spans="2:5" x14ac:dyDescent="0.25">
      <c r="B29" s="21" t="s">
        <v>32</v>
      </c>
      <c r="C29" s="28">
        <v>625</v>
      </c>
    </row>
    <row r="30" spans="2:5" x14ac:dyDescent="0.25">
      <c r="B30" s="21" t="s">
        <v>33</v>
      </c>
      <c r="C30" s="28">
        <v>2000</v>
      </c>
      <c r="D30" s="18" t="s">
        <v>45</v>
      </c>
    </row>
    <row r="31" spans="2:5" x14ac:dyDescent="0.25">
      <c r="B31" s="21" t="s">
        <v>34</v>
      </c>
      <c r="C31" s="28">
        <v>18000</v>
      </c>
      <c r="D31" s="18" t="s">
        <v>44</v>
      </c>
    </row>
    <row r="32" spans="2:5" x14ac:dyDescent="0.25">
      <c r="B32" s="21" t="s">
        <v>35</v>
      </c>
      <c r="C32" s="28">
        <v>2000</v>
      </c>
    </row>
    <row r="33" spans="2:5" x14ac:dyDescent="0.25">
      <c r="B33" s="21" t="s">
        <v>36</v>
      </c>
      <c r="C33" s="31">
        <v>200</v>
      </c>
    </row>
    <row r="34" spans="2:5" x14ac:dyDescent="0.25">
      <c r="B34" s="21" t="s">
        <v>37</v>
      </c>
      <c r="C34" s="31">
        <v>2000</v>
      </c>
    </row>
    <row r="35" spans="2:5" ht="16.5" thickBot="1" x14ac:dyDescent="0.3">
      <c r="B35" s="33" t="s">
        <v>38</v>
      </c>
      <c r="C35" s="32">
        <f>SUM(C25:C34)</f>
        <v>448634</v>
      </c>
    </row>
    <row r="36" spans="2:5" s="17" customFormat="1" ht="16.5" thickTop="1" x14ac:dyDescent="0.25">
      <c r="B36" s="23" t="s">
        <v>40</v>
      </c>
      <c r="C36" s="34">
        <f>+C22-C35</f>
        <v>44914</v>
      </c>
      <c r="D36" s="18"/>
      <c r="E36" s="18"/>
    </row>
    <row r="37" spans="2:5" x14ac:dyDescent="0.25">
      <c r="B37" s="21"/>
      <c r="C37" s="31"/>
    </row>
    <row r="38" spans="2:5" ht="16.5" thickBot="1" x14ac:dyDescent="0.3">
      <c r="B38" s="24"/>
      <c r="C38" s="37">
        <f>SUM(C12+C22-C35)</f>
        <v>698964</v>
      </c>
    </row>
  </sheetData>
  <pageMargins left="0.25" right="0.2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D2AF5-8C4B-4BDD-904B-6AD2D41874F7}">
  <dimension ref="A1:G240"/>
  <sheetViews>
    <sheetView tabSelected="1" topLeftCell="A216" workbookViewId="0">
      <selection activeCell="K234" sqref="K234"/>
    </sheetView>
  </sheetViews>
  <sheetFormatPr defaultRowHeight="15" x14ac:dyDescent="0.25"/>
  <cols>
    <col min="1" max="1" width="52.140625" customWidth="1"/>
    <col min="2" max="2" width="18.5703125" hidden="1" customWidth="1"/>
    <col min="3" max="3" width="17.5703125" customWidth="1"/>
    <col min="4" max="7" width="15.5703125" customWidth="1"/>
  </cols>
  <sheetData>
    <row r="1" spans="1:4" ht="39.75" customHeight="1" thickBot="1" x14ac:dyDescent="0.3">
      <c r="A1" s="57" t="s">
        <v>47</v>
      </c>
      <c r="B1" s="56" t="s">
        <v>286</v>
      </c>
      <c r="C1" s="56" t="s">
        <v>287</v>
      </c>
      <c r="D1" s="56" t="s">
        <v>19</v>
      </c>
    </row>
    <row r="2" spans="1:4" x14ac:dyDescent="0.25">
      <c r="A2" s="48" t="s">
        <v>48</v>
      </c>
      <c r="B2" s="40">
        <v>1833137</v>
      </c>
      <c r="C2" s="40">
        <v>788249</v>
      </c>
      <c r="D2" s="41">
        <v>2364.7469999999998</v>
      </c>
    </row>
    <row r="3" spans="1:4" x14ac:dyDescent="0.25">
      <c r="A3" s="49" t="s">
        <v>49</v>
      </c>
      <c r="B3" s="42">
        <v>118610</v>
      </c>
      <c r="C3" s="42">
        <v>51002</v>
      </c>
      <c r="D3" s="43">
        <v>153.006</v>
      </c>
    </row>
    <row r="4" spans="1:4" x14ac:dyDescent="0.25">
      <c r="A4" s="50" t="s">
        <v>50</v>
      </c>
      <c r="B4" s="42">
        <v>1170937</v>
      </c>
      <c r="C4" s="42">
        <v>503503</v>
      </c>
      <c r="D4" s="43">
        <v>1510.509</v>
      </c>
    </row>
    <row r="5" spans="1:4" x14ac:dyDescent="0.25">
      <c r="A5" s="49" t="s">
        <v>51</v>
      </c>
      <c r="B5" s="42">
        <v>476945</v>
      </c>
      <c r="C5" s="42">
        <v>205086</v>
      </c>
      <c r="D5" s="43">
        <v>615.25800000000004</v>
      </c>
    </row>
    <row r="6" spans="1:4" x14ac:dyDescent="0.25">
      <c r="A6" s="51" t="s">
        <v>52</v>
      </c>
      <c r="B6" s="42">
        <v>1271192</v>
      </c>
      <c r="C6" s="42">
        <v>546613</v>
      </c>
      <c r="D6" s="43">
        <v>1639.8389999999999</v>
      </c>
    </row>
    <row r="7" spans="1:4" x14ac:dyDescent="0.25">
      <c r="A7" s="49" t="s">
        <v>53</v>
      </c>
      <c r="B7" s="42">
        <v>501650</v>
      </c>
      <c r="C7" s="42">
        <v>215710</v>
      </c>
      <c r="D7" s="43">
        <v>647.13</v>
      </c>
    </row>
    <row r="8" spans="1:4" x14ac:dyDescent="0.25">
      <c r="A8" s="51" t="s">
        <v>54</v>
      </c>
      <c r="B8" s="42">
        <v>47970</v>
      </c>
      <c r="C8" s="42">
        <v>20627</v>
      </c>
      <c r="D8" s="43">
        <v>61.881</v>
      </c>
    </row>
    <row r="9" spans="1:4" x14ac:dyDescent="0.25">
      <c r="A9" s="49" t="s">
        <v>55</v>
      </c>
      <c r="B9" s="42">
        <v>2044895</v>
      </c>
      <c r="C9" s="42">
        <v>879305</v>
      </c>
      <c r="D9" s="43">
        <v>2637.915</v>
      </c>
    </row>
    <row r="10" spans="1:4" x14ac:dyDescent="0.25">
      <c r="A10" s="51" t="s">
        <v>56</v>
      </c>
      <c r="B10" s="42">
        <v>4589090</v>
      </c>
      <c r="C10" s="42">
        <v>1973309</v>
      </c>
      <c r="D10" s="43">
        <v>5919.9269999999997</v>
      </c>
    </row>
    <row r="11" spans="1:4" x14ac:dyDescent="0.25">
      <c r="A11" s="49" t="s">
        <v>57</v>
      </c>
      <c r="B11" s="42">
        <v>1495492</v>
      </c>
      <c r="C11" s="42">
        <v>643062</v>
      </c>
      <c r="D11" s="43">
        <v>1929.1860000000001</v>
      </c>
    </row>
    <row r="12" spans="1:4" x14ac:dyDescent="0.25">
      <c r="A12" s="51" t="s">
        <v>58</v>
      </c>
      <c r="B12" s="42">
        <v>506861</v>
      </c>
      <c r="C12" s="42">
        <v>217950</v>
      </c>
      <c r="D12" s="43">
        <v>653.85</v>
      </c>
    </row>
    <row r="13" spans="1:4" x14ac:dyDescent="0.25">
      <c r="A13" s="49" t="s">
        <v>59</v>
      </c>
      <c r="B13" s="42">
        <v>158380</v>
      </c>
      <c r="C13" s="42">
        <v>68103</v>
      </c>
      <c r="D13" s="43">
        <v>204.309</v>
      </c>
    </row>
    <row r="14" spans="1:4" x14ac:dyDescent="0.25">
      <c r="A14" s="51" t="s">
        <v>60</v>
      </c>
      <c r="B14" s="42">
        <v>110506</v>
      </c>
      <c r="C14" s="42">
        <v>47518</v>
      </c>
      <c r="D14" s="43">
        <v>142.554</v>
      </c>
    </row>
    <row r="15" spans="1:4" x14ac:dyDescent="0.25">
      <c r="A15" s="49" t="s">
        <v>61</v>
      </c>
      <c r="B15" s="42">
        <v>715041</v>
      </c>
      <c r="C15" s="42">
        <v>307468</v>
      </c>
      <c r="D15" s="43">
        <v>922.404</v>
      </c>
    </row>
    <row r="16" spans="1:4" x14ac:dyDescent="0.25">
      <c r="A16" s="51" t="s">
        <v>62</v>
      </c>
      <c r="B16" s="42">
        <v>1017262</v>
      </c>
      <c r="C16" s="42">
        <v>437423</v>
      </c>
      <c r="D16" s="43">
        <v>1312.269</v>
      </c>
    </row>
    <row r="17" spans="1:4" x14ac:dyDescent="0.25">
      <c r="A17" s="49" t="s">
        <v>63</v>
      </c>
      <c r="B17" s="42">
        <v>1702402</v>
      </c>
      <c r="C17" s="42">
        <v>732033</v>
      </c>
      <c r="D17" s="43">
        <v>2196.0990000000002</v>
      </c>
    </row>
    <row r="18" spans="1:4" x14ac:dyDescent="0.25">
      <c r="A18" s="51" t="s">
        <v>64</v>
      </c>
      <c r="B18" s="42">
        <v>632807</v>
      </c>
      <c r="C18" s="42">
        <v>272107</v>
      </c>
      <c r="D18" s="43">
        <v>816.32100000000003</v>
      </c>
    </row>
    <row r="19" spans="1:4" x14ac:dyDescent="0.25">
      <c r="A19" s="49" t="s">
        <v>65</v>
      </c>
      <c r="B19" s="42">
        <v>810883</v>
      </c>
      <c r="C19" s="42">
        <v>348680</v>
      </c>
      <c r="D19" s="43">
        <v>1046.04</v>
      </c>
    </row>
    <row r="20" spans="1:4" x14ac:dyDescent="0.25">
      <c r="A20" s="51" t="s">
        <v>66</v>
      </c>
      <c r="B20" s="42">
        <v>491585</v>
      </c>
      <c r="C20" s="42">
        <v>211382</v>
      </c>
      <c r="D20" s="43">
        <v>634.14599999999996</v>
      </c>
    </row>
    <row r="21" spans="1:4" x14ac:dyDescent="0.25">
      <c r="A21" s="49" t="s">
        <v>67</v>
      </c>
      <c r="B21" s="42">
        <v>221962</v>
      </c>
      <c r="C21" s="42">
        <v>95444</v>
      </c>
      <c r="D21" s="43">
        <v>286.33199999999999</v>
      </c>
    </row>
    <row r="22" spans="1:4" x14ac:dyDescent="0.25">
      <c r="A22" s="51" t="s">
        <v>68</v>
      </c>
      <c r="B22" s="42">
        <v>985502</v>
      </c>
      <c r="C22" s="42">
        <v>423766</v>
      </c>
      <c r="D22" s="43">
        <v>1271.298</v>
      </c>
    </row>
    <row r="23" spans="1:4" x14ac:dyDescent="0.25">
      <c r="A23" s="49" t="s">
        <v>69</v>
      </c>
      <c r="B23" s="42">
        <v>868119</v>
      </c>
      <c r="C23" s="42">
        <v>373291</v>
      </c>
      <c r="D23" s="43">
        <v>1119.873</v>
      </c>
    </row>
    <row r="24" spans="1:4" x14ac:dyDescent="0.25">
      <c r="A24" s="51" t="s">
        <v>70</v>
      </c>
      <c r="B24" s="42">
        <v>612849</v>
      </c>
      <c r="C24" s="42">
        <v>263525</v>
      </c>
      <c r="D24" s="43">
        <v>790.57500000000005</v>
      </c>
    </row>
    <row r="25" spans="1:4" x14ac:dyDescent="0.25">
      <c r="A25" s="49" t="s">
        <v>71</v>
      </c>
      <c r="B25" s="42">
        <v>460769</v>
      </c>
      <c r="C25" s="42">
        <v>198131</v>
      </c>
      <c r="D25" s="43">
        <v>594.39300000000003</v>
      </c>
    </row>
    <row r="26" spans="1:4" x14ac:dyDescent="0.25">
      <c r="A26" s="51" t="s">
        <v>72</v>
      </c>
      <c r="B26" s="42">
        <v>41601</v>
      </c>
      <c r="C26" s="42">
        <v>17888</v>
      </c>
      <c r="D26" s="43">
        <v>53.664000000000001</v>
      </c>
    </row>
    <row r="27" spans="1:4" x14ac:dyDescent="0.25">
      <c r="A27" s="49" t="s">
        <v>73</v>
      </c>
      <c r="B27" s="42">
        <v>249381</v>
      </c>
      <c r="C27" s="42">
        <v>107234</v>
      </c>
      <c r="D27" s="43">
        <v>321.702</v>
      </c>
    </row>
    <row r="28" spans="1:4" x14ac:dyDescent="0.25">
      <c r="A28" s="51" t="s">
        <v>74</v>
      </c>
      <c r="B28" s="42">
        <v>642869</v>
      </c>
      <c r="C28" s="42">
        <v>276434</v>
      </c>
      <c r="D28" s="43">
        <v>829.30200000000002</v>
      </c>
    </row>
    <row r="29" spans="1:4" x14ac:dyDescent="0.25">
      <c r="A29" s="49" t="s">
        <v>75</v>
      </c>
      <c r="B29" s="42">
        <v>682661</v>
      </c>
      <c r="C29" s="42">
        <v>293544</v>
      </c>
      <c r="D29" s="43">
        <v>880.63200000000006</v>
      </c>
    </row>
    <row r="30" spans="1:4" x14ac:dyDescent="0.25">
      <c r="A30" s="51" t="s">
        <v>76</v>
      </c>
      <c r="B30" s="42">
        <v>207814</v>
      </c>
      <c r="C30" s="42">
        <v>89360</v>
      </c>
      <c r="D30" s="43">
        <v>268.08</v>
      </c>
    </row>
    <row r="31" spans="1:4" x14ac:dyDescent="0.25">
      <c r="A31" s="49" t="s">
        <v>77</v>
      </c>
      <c r="B31" s="42">
        <v>242466</v>
      </c>
      <c r="C31" s="42">
        <v>104260</v>
      </c>
      <c r="D31" s="43">
        <v>312.78000000000003</v>
      </c>
    </row>
    <row r="32" spans="1:4" x14ac:dyDescent="0.25">
      <c r="A32" s="51" t="s">
        <v>78</v>
      </c>
      <c r="B32" s="42">
        <v>524330</v>
      </c>
      <c r="C32" s="42">
        <v>225462</v>
      </c>
      <c r="D32" s="43">
        <v>676.38599999999997</v>
      </c>
    </row>
    <row r="33" spans="1:4" x14ac:dyDescent="0.25">
      <c r="A33" s="49" t="s">
        <v>79</v>
      </c>
      <c r="B33" s="42">
        <v>463057</v>
      </c>
      <c r="C33" s="42">
        <v>199115</v>
      </c>
      <c r="D33" s="43">
        <v>597.34500000000003</v>
      </c>
    </row>
    <row r="34" spans="1:4" x14ac:dyDescent="0.25">
      <c r="A34" s="51" t="s">
        <v>80</v>
      </c>
      <c r="B34" s="42">
        <v>1988199</v>
      </c>
      <c r="C34" s="42">
        <v>854926</v>
      </c>
      <c r="D34" s="43">
        <v>1282.3890000000001</v>
      </c>
    </row>
    <row r="35" spans="1:4" x14ac:dyDescent="0.25">
      <c r="A35" s="49" t="s">
        <v>81</v>
      </c>
      <c r="B35" s="42">
        <v>206933</v>
      </c>
      <c r="C35" s="42">
        <v>88981</v>
      </c>
      <c r="D35" s="43">
        <v>266.94299999999998</v>
      </c>
    </row>
    <row r="36" spans="1:4" x14ac:dyDescent="0.25">
      <c r="A36" s="51" t="s">
        <v>82</v>
      </c>
      <c r="B36" s="42">
        <v>1724926</v>
      </c>
      <c r="C36" s="42">
        <v>741718</v>
      </c>
      <c r="D36" s="43">
        <v>2225.154</v>
      </c>
    </row>
    <row r="37" spans="1:4" x14ac:dyDescent="0.25">
      <c r="A37" s="49" t="s">
        <v>83</v>
      </c>
      <c r="B37" s="42">
        <v>1735659</v>
      </c>
      <c r="C37" s="42">
        <v>746333</v>
      </c>
      <c r="D37" s="43">
        <v>2238.9990000000003</v>
      </c>
    </row>
    <row r="38" spans="1:4" x14ac:dyDescent="0.25">
      <c r="A38" s="51" t="s">
        <v>84</v>
      </c>
      <c r="B38" s="42">
        <v>362459</v>
      </c>
      <c r="C38" s="42">
        <v>155857</v>
      </c>
      <c r="D38" s="43">
        <v>467.57100000000003</v>
      </c>
    </row>
    <row r="39" spans="1:4" x14ac:dyDescent="0.25">
      <c r="A39" s="49" t="s">
        <v>85</v>
      </c>
      <c r="B39" s="42">
        <v>1977324</v>
      </c>
      <c r="C39" s="42">
        <v>850249</v>
      </c>
      <c r="D39" s="43">
        <v>2550.7469999999998</v>
      </c>
    </row>
    <row r="40" spans="1:4" x14ac:dyDescent="0.25">
      <c r="A40" s="51" t="s">
        <v>86</v>
      </c>
      <c r="B40" s="42">
        <v>285671</v>
      </c>
      <c r="C40" s="42">
        <v>122839</v>
      </c>
      <c r="D40" s="43">
        <v>368.517</v>
      </c>
    </row>
    <row r="41" spans="1:4" x14ac:dyDescent="0.25">
      <c r="A41" s="49" t="s">
        <v>87</v>
      </c>
      <c r="B41" s="42">
        <v>70759</v>
      </c>
      <c r="C41" s="42">
        <v>30426</v>
      </c>
      <c r="D41" s="43">
        <v>91.278000000000006</v>
      </c>
    </row>
    <row r="42" spans="1:4" x14ac:dyDescent="0.25">
      <c r="A42" s="51" t="s">
        <v>88</v>
      </c>
      <c r="B42" s="42">
        <v>457994</v>
      </c>
      <c r="C42" s="42">
        <v>196937</v>
      </c>
      <c r="D42" s="43">
        <v>590.81100000000004</v>
      </c>
    </row>
    <row r="43" spans="1:4" x14ac:dyDescent="0.25">
      <c r="A43" s="49" t="s">
        <v>89</v>
      </c>
      <c r="B43" s="42">
        <v>3388797</v>
      </c>
      <c r="C43" s="42">
        <v>1457183</v>
      </c>
      <c r="D43" s="43">
        <v>4371.549</v>
      </c>
    </row>
    <row r="44" spans="1:4" x14ac:dyDescent="0.25">
      <c r="A44" s="51" t="s">
        <v>90</v>
      </c>
      <c r="B44" s="42">
        <v>2557078</v>
      </c>
      <c r="C44" s="42">
        <v>1099544</v>
      </c>
      <c r="D44" s="43">
        <v>3298.6320000000001</v>
      </c>
    </row>
    <row r="45" spans="1:4" x14ac:dyDescent="0.25">
      <c r="A45" s="49" t="s">
        <v>91</v>
      </c>
      <c r="B45" s="42">
        <v>449095</v>
      </c>
      <c r="C45" s="42">
        <v>193111</v>
      </c>
      <c r="D45" s="43">
        <v>579.33299999999997</v>
      </c>
    </row>
    <row r="46" spans="1:4" x14ac:dyDescent="0.25">
      <c r="A46" s="51" t="s">
        <v>92</v>
      </c>
      <c r="B46" s="42">
        <v>51780</v>
      </c>
      <c r="C46" s="42">
        <v>22265</v>
      </c>
      <c r="D46" s="43">
        <v>66.795000000000002</v>
      </c>
    </row>
    <row r="47" spans="1:4" x14ac:dyDescent="0.25">
      <c r="A47" s="49" t="s">
        <v>93</v>
      </c>
      <c r="B47" s="42">
        <v>2548805</v>
      </c>
      <c r="C47" s="42">
        <v>1095986</v>
      </c>
      <c r="D47" s="43">
        <v>3287.9580000000001</v>
      </c>
    </row>
    <row r="48" spans="1:4" x14ac:dyDescent="0.25">
      <c r="A48" s="51" t="s">
        <v>94</v>
      </c>
      <c r="B48" s="42">
        <v>2754697</v>
      </c>
      <c r="C48" s="42">
        <v>1184520</v>
      </c>
      <c r="D48" s="43">
        <v>3553.56</v>
      </c>
    </row>
    <row r="49" spans="1:5" x14ac:dyDescent="0.25">
      <c r="A49" s="49" t="s">
        <v>95</v>
      </c>
      <c r="B49" s="42">
        <v>410525</v>
      </c>
      <c r="C49" s="42">
        <v>176526</v>
      </c>
      <c r="D49" s="43">
        <v>529.57799999999997</v>
      </c>
    </row>
    <row r="50" spans="1:5" x14ac:dyDescent="0.25">
      <c r="A50" s="51" t="s">
        <v>96</v>
      </c>
      <c r="B50" s="42">
        <v>3929674</v>
      </c>
      <c r="C50" s="42">
        <v>1689760</v>
      </c>
      <c r="D50" s="43">
        <v>5069.28</v>
      </c>
      <c r="E50" s="58"/>
    </row>
    <row r="51" spans="1:5" x14ac:dyDescent="0.25">
      <c r="A51" s="49" t="s">
        <v>97</v>
      </c>
      <c r="B51" s="42">
        <v>131165</v>
      </c>
      <c r="C51" s="42">
        <v>56401</v>
      </c>
      <c r="D51" s="43">
        <v>169.203</v>
      </c>
    </row>
    <row r="52" spans="1:5" x14ac:dyDescent="0.25">
      <c r="A52" s="51" t="s">
        <v>98</v>
      </c>
      <c r="B52" s="42">
        <v>1109607</v>
      </c>
      <c r="C52" s="42">
        <v>477131</v>
      </c>
      <c r="D52" s="43">
        <v>1431.393</v>
      </c>
    </row>
    <row r="53" spans="1:5" x14ac:dyDescent="0.25">
      <c r="A53" s="49" t="s">
        <v>99</v>
      </c>
      <c r="B53" s="42">
        <v>297084</v>
      </c>
      <c r="C53" s="42">
        <v>127746</v>
      </c>
      <c r="D53" s="43">
        <v>383.238</v>
      </c>
    </row>
    <row r="54" spans="1:5" x14ac:dyDescent="0.25">
      <c r="A54" s="51" t="s">
        <v>100</v>
      </c>
      <c r="B54" s="42">
        <v>470826</v>
      </c>
      <c r="C54" s="42">
        <v>202455</v>
      </c>
      <c r="D54" s="43">
        <v>607.36500000000001</v>
      </c>
    </row>
    <row r="55" spans="1:5" x14ac:dyDescent="0.25">
      <c r="A55" s="49" t="s">
        <v>101</v>
      </c>
      <c r="B55" s="42">
        <v>776991</v>
      </c>
      <c r="C55" s="42">
        <v>334106</v>
      </c>
      <c r="D55" s="43">
        <v>1002.318</v>
      </c>
    </row>
    <row r="56" spans="1:5" x14ac:dyDescent="0.25">
      <c r="A56" s="51" t="s">
        <v>102</v>
      </c>
      <c r="B56" s="42">
        <v>620201</v>
      </c>
      <c r="C56" s="42">
        <v>266686</v>
      </c>
      <c r="D56" s="43">
        <v>800.05799999999999</v>
      </c>
    </row>
    <row r="57" spans="1:5" x14ac:dyDescent="0.25">
      <c r="A57" s="49" t="s">
        <v>103</v>
      </c>
      <c r="B57" s="42">
        <v>362033</v>
      </c>
      <c r="C57" s="42">
        <v>155674</v>
      </c>
      <c r="D57" s="43">
        <v>467.02199999999999</v>
      </c>
    </row>
    <row r="58" spans="1:5" x14ac:dyDescent="0.25">
      <c r="A58" s="51" t="s">
        <v>104</v>
      </c>
      <c r="B58" s="42">
        <v>1080001</v>
      </c>
      <c r="C58" s="42">
        <v>464400</v>
      </c>
      <c r="D58" s="43">
        <v>1393.2</v>
      </c>
    </row>
    <row r="59" spans="1:5" x14ac:dyDescent="0.25">
      <c r="A59" s="52" t="s">
        <v>105</v>
      </c>
      <c r="B59" s="42">
        <v>2566774</v>
      </c>
      <c r="C59" s="42">
        <v>1103713</v>
      </c>
      <c r="D59" s="43">
        <v>3311.1390000000001</v>
      </c>
    </row>
    <row r="60" spans="1:5" x14ac:dyDescent="0.25">
      <c r="A60" s="51" t="s">
        <v>106</v>
      </c>
      <c r="B60" s="42">
        <v>801854</v>
      </c>
      <c r="C60" s="42">
        <v>344797</v>
      </c>
      <c r="D60" s="43">
        <v>1034.3910000000001</v>
      </c>
    </row>
    <row r="61" spans="1:5" x14ac:dyDescent="0.25">
      <c r="A61" s="49" t="s">
        <v>107</v>
      </c>
      <c r="B61" s="42">
        <v>2426737</v>
      </c>
      <c r="C61" s="42">
        <v>1043497</v>
      </c>
      <c r="D61" s="43">
        <v>3130.491</v>
      </c>
    </row>
    <row r="62" spans="1:5" x14ac:dyDescent="0.25">
      <c r="A62" s="51" t="s">
        <v>108</v>
      </c>
      <c r="B62" s="42">
        <v>473111</v>
      </c>
      <c r="C62" s="42">
        <v>203438</v>
      </c>
      <c r="D62" s="43">
        <v>610.31399999999996</v>
      </c>
    </row>
    <row r="63" spans="1:5" x14ac:dyDescent="0.25">
      <c r="A63" s="49" t="s">
        <v>109</v>
      </c>
      <c r="B63" s="42">
        <v>877648</v>
      </c>
      <c r="C63" s="42">
        <v>377389</v>
      </c>
      <c r="D63" s="43">
        <v>1132.1669999999999</v>
      </c>
    </row>
    <row r="64" spans="1:5" x14ac:dyDescent="0.25">
      <c r="A64" s="51" t="s">
        <v>110</v>
      </c>
      <c r="B64" s="42">
        <v>1255497</v>
      </c>
      <c r="C64" s="42">
        <v>539864</v>
      </c>
      <c r="D64" s="43">
        <v>1619.5920000000001</v>
      </c>
    </row>
    <row r="65" spans="1:4" x14ac:dyDescent="0.25">
      <c r="A65" s="49" t="s">
        <v>111</v>
      </c>
      <c r="B65" s="42">
        <v>944685</v>
      </c>
      <c r="C65" s="42">
        <v>406215</v>
      </c>
      <c r="D65" s="43">
        <v>1218.645</v>
      </c>
    </row>
    <row r="66" spans="1:4" x14ac:dyDescent="0.25">
      <c r="A66" s="51" t="s">
        <v>112</v>
      </c>
      <c r="B66" s="42">
        <v>699993</v>
      </c>
      <c r="C66" s="42">
        <v>300997</v>
      </c>
      <c r="D66" s="43">
        <v>902.99099999999999</v>
      </c>
    </row>
    <row r="67" spans="1:4" x14ac:dyDescent="0.25">
      <c r="A67" s="49" t="s">
        <v>113</v>
      </c>
      <c r="B67" s="42">
        <v>135301</v>
      </c>
      <c r="C67" s="42">
        <v>58179</v>
      </c>
      <c r="D67" s="43">
        <v>174.53700000000001</v>
      </c>
    </row>
    <row r="68" spans="1:4" x14ac:dyDescent="0.25">
      <c r="A68" s="51" t="s">
        <v>114</v>
      </c>
      <c r="B68" s="42">
        <v>494442</v>
      </c>
      <c r="C68" s="42">
        <v>212610</v>
      </c>
      <c r="D68" s="43">
        <v>637.83000000000004</v>
      </c>
    </row>
    <row r="69" spans="1:4" x14ac:dyDescent="0.25">
      <c r="A69" s="49" t="s">
        <v>115</v>
      </c>
      <c r="B69" s="42">
        <v>214958</v>
      </c>
      <c r="C69" s="42">
        <v>92432</v>
      </c>
      <c r="D69" s="43">
        <v>277.29599999999999</v>
      </c>
    </row>
    <row r="70" spans="1:4" x14ac:dyDescent="0.25">
      <c r="A70" s="51" t="s">
        <v>116</v>
      </c>
      <c r="B70" s="42">
        <v>322469</v>
      </c>
      <c r="C70" s="42">
        <v>138662</v>
      </c>
      <c r="D70" s="43">
        <v>554.64800000000002</v>
      </c>
    </row>
    <row r="71" spans="1:4" x14ac:dyDescent="0.25">
      <c r="A71" s="49" t="s">
        <v>117</v>
      </c>
      <c r="B71" s="42">
        <v>4874925</v>
      </c>
      <c r="C71" s="42">
        <v>2096218</v>
      </c>
      <c r="D71" s="43">
        <v>6288.6540000000005</v>
      </c>
    </row>
    <row r="72" spans="1:4" x14ac:dyDescent="0.25">
      <c r="A72" s="51" t="s">
        <v>118</v>
      </c>
      <c r="B72" s="42">
        <v>301575</v>
      </c>
      <c r="C72" s="42">
        <v>129677</v>
      </c>
      <c r="D72" s="43">
        <v>389.03100000000001</v>
      </c>
    </row>
    <row r="73" spans="1:4" x14ac:dyDescent="0.25">
      <c r="A73" s="49" t="s">
        <v>119</v>
      </c>
      <c r="B73" s="42">
        <v>1259275</v>
      </c>
      <c r="C73" s="42">
        <v>541488</v>
      </c>
      <c r="D73" s="43">
        <v>1624.4639999999999</v>
      </c>
    </row>
    <row r="74" spans="1:4" x14ac:dyDescent="0.25">
      <c r="A74" s="51" t="s">
        <v>120</v>
      </c>
      <c r="B74" s="42">
        <v>1172897</v>
      </c>
      <c r="C74" s="42">
        <v>504346</v>
      </c>
      <c r="D74" s="43">
        <v>1513.038</v>
      </c>
    </row>
    <row r="75" spans="1:4" x14ac:dyDescent="0.25">
      <c r="A75" s="49" t="s">
        <v>121</v>
      </c>
      <c r="B75" s="42">
        <v>754675</v>
      </c>
      <c r="C75" s="42">
        <v>324510</v>
      </c>
      <c r="D75" s="43">
        <v>973.53</v>
      </c>
    </row>
    <row r="76" spans="1:4" x14ac:dyDescent="0.25">
      <c r="A76" s="51" t="s">
        <v>122</v>
      </c>
      <c r="B76" s="42">
        <v>1773199</v>
      </c>
      <c r="C76" s="42">
        <v>762476</v>
      </c>
      <c r="D76" s="43">
        <v>2287.4279999999999</v>
      </c>
    </row>
    <row r="77" spans="1:4" x14ac:dyDescent="0.25">
      <c r="A77" s="49" t="s">
        <v>123</v>
      </c>
      <c r="B77" s="42">
        <v>354354</v>
      </c>
      <c r="C77" s="42">
        <v>152372</v>
      </c>
      <c r="D77" s="43">
        <v>457.11599999999999</v>
      </c>
    </row>
    <row r="78" spans="1:4" x14ac:dyDescent="0.25">
      <c r="A78" s="51" t="s">
        <v>124</v>
      </c>
      <c r="B78" s="42">
        <v>259959</v>
      </c>
      <c r="C78" s="42">
        <v>111782</v>
      </c>
      <c r="D78" s="43">
        <v>335.346</v>
      </c>
    </row>
    <row r="79" spans="1:4" x14ac:dyDescent="0.25">
      <c r="A79" s="49" t="s">
        <v>125</v>
      </c>
      <c r="B79" s="42">
        <v>142132</v>
      </c>
      <c r="C79" s="42">
        <v>61117</v>
      </c>
      <c r="D79" s="43">
        <v>183.351</v>
      </c>
    </row>
    <row r="80" spans="1:4" x14ac:dyDescent="0.25">
      <c r="A80" s="51" t="s">
        <v>126</v>
      </c>
      <c r="B80" s="42">
        <v>316776</v>
      </c>
      <c r="C80" s="42">
        <v>136214</v>
      </c>
      <c r="D80" s="43">
        <v>408.642</v>
      </c>
    </row>
    <row r="81" spans="1:4" x14ac:dyDescent="0.25">
      <c r="A81" s="49" t="s">
        <v>127</v>
      </c>
      <c r="B81" s="42">
        <v>206963</v>
      </c>
      <c r="C81" s="42">
        <v>88994</v>
      </c>
      <c r="D81" s="43">
        <v>266.98200000000003</v>
      </c>
    </row>
    <row r="82" spans="1:4" x14ac:dyDescent="0.25">
      <c r="A82" s="51" t="s">
        <v>128</v>
      </c>
      <c r="B82" s="42">
        <v>2129382</v>
      </c>
      <c r="C82" s="42">
        <v>915634</v>
      </c>
      <c r="D82" s="43">
        <v>2746.902</v>
      </c>
    </row>
    <row r="83" spans="1:4" x14ac:dyDescent="0.25">
      <c r="A83" s="49" t="s">
        <v>129</v>
      </c>
      <c r="B83" s="42">
        <v>763887</v>
      </c>
      <c r="C83" s="42">
        <v>328471</v>
      </c>
      <c r="D83" s="43">
        <v>985.41300000000001</v>
      </c>
    </row>
    <row r="84" spans="1:4" x14ac:dyDescent="0.25">
      <c r="A84" s="51" t="s">
        <v>130</v>
      </c>
      <c r="B84" s="42">
        <v>204645</v>
      </c>
      <c r="C84" s="42">
        <v>87997</v>
      </c>
      <c r="D84" s="43">
        <v>263.99099999999999</v>
      </c>
    </row>
    <row r="85" spans="1:4" x14ac:dyDescent="0.25">
      <c r="A85" s="49" t="s">
        <v>131</v>
      </c>
      <c r="B85" s="42">
        <v>1073619</v>
      </c>
      <c r="C85" s="42">
        <v>461656</v>
      </c>
      <c r="D85" s="43">
        <v>1384.9680000000001</v>
      </c>
    </row>
    <row r="86" spans="1:4" x14ac:dyDescent="0.25">
      <c r="A86" s="51" t="s">
        <v>132</v>
      </c>
      <c r="B86" s="42">
        <v>2377632</v>
      </c>
      <c r="C86" s="42">
        <v>1022382</v>
      </c>
      <c r="D86" s="43">
        <v>3067.1460000000002</v>
      </c>
    </row>
    <row r="87" spans="1:4" x14ac:dyDescent="0.25">
      <c r="A87" s="49" t="s">
        <v>133</v>
      </c>
      <c r="B87" s="42">
        <v>698573</v>
      </c>
      <c r="C87" s="42">
        <v>300386</v>
      </c>
      <c r="D87" s="43">
        <v>901.15800000000002</v>
      </c>
    </row>
    <row r="88" spans="1:4" x14ac:dyDescent="0.25">
      <c r="A88" s="51" t="s">
        <v>134</v>
      </c>
      <c r="B88" s="42">
        <v>1177976</v>
      </c>
      <c r="C88" s="42">
        <v>506530</v>
      </c>
      <c r="D88" s="43">
        <v>1519.59</v>
      </c>
    </row>
    <row r="89" spans="1:4" x14ac:dyDescent="0.25">
      <c r="A89" s="49" t="s">
        <v>135</v>
      </c>
      <c r="B89" s="42">
        <v>648049</v>
      </c>
      <c r="C89" s="42">
        <v>278661</v>
      </c>
      <c r="D89" s="43">
        <v>835.98300000000006</v>
      </c>
    </row>
    <row r="90" spans="1:4" x14ac:dyDescent="0.25">
      <c r="A90" s="51" t="s">
        <v>136</v>
      </c>
      <c r="B90" s="42">
        <v>1031514</v>
      </c>
      <c r="C90" s="42">
        <v>443551</v>
      </c>
      <c r="D90" s="43">
        <v>1330.653</v>
      </c>
    </row>
    <row r="91" spans="1:4" x14ac:dyDescent="0.25">
      <c r="A91" s="49" t="s">
        <v>137</v>
      </c>
      <c r="B91" s="42">
        <v>25896</v>
      </c>
      <c r="C91" s="42">
        <v>11135</v>
      </c>
      <c r="D91" s="43">
        <v>33.405000000000001</v>
      </c>
    </row>
    <row r="92" spans="1:4" x14ac:dyDescent="0.25">
      <c r="A92" s="51" t="s">
        <v>138</v>
      </c>
      <c r="B92" s="42">
        <v>1693238</v>
      </c>
      <c r="C92" s="42">
        <v>728092</v>
      </c>
      <c r="D92" s="43">
        <v>2184.2759999999998</v>
      </c>
    </row>
    <row r="93" spans="1:4" x14ac:dyDescent="0.25">
      <c r="A93" s="49" t="s">
        <v>139</v>
      </c>
      <c r="B93" s="42">
        <v>1747861</v>
      </c>
      <c r="C93" s="42">
        <v>751580</v>
      </c>
      <c r="D93" s="43">
        <v>2254.7400000000002</v>
      </c>
    </row>
    <row r="94" spans="1:4" x14ac:dyDescent="0.25">
      <c r="A94" s="51" t="s">
        <v>140</v>
      </c>
      <c r="B94" s="42">
        <v>578223</v>
      </c>
      <c r="C94" s="42">
        <v>248636</v>
      </c>
      <c r="D94" s="43">
        <v>745.90800000000002</v>
      </c>
    </row>
    <row r="95" spans="1:4" x14ac:dyDescent="0.25">
      <c r="A95" s="49" t="s">
        <v>141</v>
      </c>
      <c r="B95" s="42">
        <v>3503443</v>
      </c>
      <c r="C95" s="42">
        <v>1506480</v>
      </c>
      <c r="D95" s="43">
        <v>4519.4400000000005</v>
      </c>
    </row>
    <row r="96" spans="1:4" x14ac:dyDescent="0.25">
      <c r="A96" s="51" t="s">
        <v>142</v>
      </c>
      <c r="B96" s="42">
        <v>309913</v>
      </c>
      <c r="C96" s="42">
        <v>133263</v>
      </c>
      <c r="D96" s="43">
        <v>399.78899999999999</v>
      </c>
    </row>
    <row r="97" spans="1:5" x14ac:dyDescent="0.25">
      <c r="A97" s="49" t="s">
        <v>143</v>
      </c>
      <c r="B97" s="42">
        <v>1401030</v>
      </c>
      <c r="C97" s="42">
        <v>602443</v>
      </c>
      <c r="D97" s="43">
        <v>1807.329</v>
      </c>
    </row>
    <row r="98" spans="1:5" x14ac:dyDescent="0.25">
      <c r="A98" s="51" t="s">
        <v>144</v>
      </c>
      <c r="B98" s="42">
        <v>65889</v>
      </c>
      <c r="C98" s="42">
        <v>28332</v>
      </c>
      <c r="D98" s="43">
        <v>84.995999999999995</v>
      </c>
    </row>
    <row r="99" spans="1:5" x14ac:dyDescent="0.25">
      <c r="A99" s="49" t="s">
        <v>145</v>
      </c>
      <c r="B99" s="42">
        <v>207914</v>
      </c>
      <c r="C99" s="42">
        <v>89403</v>
      </c>
      <c r="D99" s="43">
        <v>268.209</v>
      </c>
    </row>
    <row r="100" spans="1:5" x14ac:dyDescent="0.25">
      <c r="A100" s="51" t="s">
        <v>146</v>
      </c>
      <c r="B100" s="42">
        <v>548461</v>
      </c>
      <c r="C100" s="42">
        <v>235838</v>
      </c>
      <c r="D100" s="43">
        <v>707.51400000000001</v>
      </c>
    </row>
    <row r="101" spans="1:5" x14ac:dyDescent="0.25">
      <c r="A101" s="49" t="s">
        <v>147</v>
      </c>
      <c r="B101" s="42">
        <v>2109182</v>
      </c>
      <c r="C101" s="42">
        <v>906948</v>
      </c>
      <c r="D101" s="43">
        <v>2720.8440000000001</v>
      </c>
    </row>
    <row r="102" spans="1:5" x14ac:dyDescent="0.25">
      <c r="A102" s="51" t="s">
        <v>148</v>
      </c>
      <c r="B102" s="42">
        <v>279266</v>
      </c>
      <c r="C102" s="42">
        <v>120084</v>
      </c>
      <c r="D102" s="43">
        <v>360.25200000000001</v>
      </c>
      <c r="E102" s="58"/>
    </row>
    <row r="103" spans="1:5" x14ac:dyDescent="0.25">
      <c r="A103" s="49" t="s">
        <v>149</v>
      </c>
      <c r="B103" s="42">
        <v>91870</v>
      </c>
      <c r="C103" s="42">
        <v>39504</v>
      </c>
      <c r="D103" s="43">
        <v>118.512</v>
      </c>
    </row>
    <row r="104" spans="1:5" x14ac:dyDescent="0.25">
      <c r="A104" s="51" t="s">
        <v>150</v>
      </c>
      <c r="B104" s="42">
        <v>724876</v>
      </c>
      <c r="C104" s="42">
        <v>311697</v>
      </c>
      <c r="D104" s="43">
        <v>935.09100000000001</v>
      </c>
    </row>
    <row r="105" spans="1:5" x14ac:dyDescent="0.25">
      <c r="A105" s="49" t="s">
        <v>151</v>
      </c>
      <c r="B105" s="42">
        <v>426714</v>
      </c>
      <c r="C105" s="42">
        <v>183487</v>
      </c>
      <c r="D105" s="43">
        <v>550.46100000000001</v>
      </c>
    </row>
    <row r="106" spans="1:5" x14ac:dyDescent="0.25">
      <c r="A106" s="51" t="s">
        <v>152</v>
      </c>
      <c r="B106" s="42">
        <v>433280</v>
      </c>
      <c r="C106" s="42">
        <v>186310</v>
      </c>
      <c r="D106" s="43">
        <v>558.93000000000006</v>
      </c>
    </row>
    <row r="107" spans="1:5" x14ac:dyDescent="0.25">
      <c r="A107" s="49" t="s">
        <v>153</v>
      </c>
      <c r="B107" s="42">
        <v>70737</v>
      </c>
      <c r="C107" s="42">
        <v>30417</v>
      </c>
      <c r="D107" s="43">
        <v>91.251000000000005</v>
      </c>
    </row>
    <row r="108" spans="1:5" x14ac:dyDescent="0.25">
      <c r="A108" s="51" t="s">
        <v>154</v>
      </c>
      <c r="B108" s="42">
        <v>808734</v>
      </c>
      <c r="C108" s="42">
        <v>347756</v>
      </c>
      <c r="D108" s="43">
        <v>1043.268</v>
      </c>
    </row>
    <row r="109" spans="1:5" x14ac:dyDescent="0.25">
      <c r="A109" s="49" t="s">
        <v>155</v>
      </c>
      <c r="B109" s="42">
        <v>675854</v>
      </c>
      <c r="C109" s="42">
        <v>290617</v>
      </c>
      <c r="D109" s="43">
        <v>871.851</v>
      </c>
    </row>
    <row r="110" spans="1:5" x14ac:dyDescent="0.25">
      <c r="A110" s="51" t="s">
        <v>156</v>
      </c>
      <c r="B110" s="42">
        <v>494974</v>
      </c>
      <c r="C110" s="42">
        <v>212839</v>
      </c>
      <c r="D110" s="43">
        <v>638.51700000000005</v>
      </c>
    </row>
    <row r="111" spans="1:5" x14ac:dyDescent="0.25">
      <c r="A111" s="49" t="s">
        <v>157</v>
      </c>
      <c r="B111" s="42">
        <v>137589</v>
      </c>
      <c r="C111" s="42">
        <v>59163</v>
      </c>
      <c r="D111" s="43">
        <v>177.489</v>
      </c>
    </row>
    <row r="112" spans="1:5" x14ac:dyDescent="0.25">
      <c r="A112" s="51" t="s">
        <v>158</v>
      </c>
      <c r="B112" s="42">
        <v>3208472</v>
      </c>
      <c r="C112" s="42">
        <v>1379643</v>
      </c>
      <c r="D112" s="43">
        <v>4138.9290000000001</v>
      </c>
    </row>
    <row r="113" spans="1:4" x14ac:dyDescent="0.25">
      <c r="A113" s="49" t="s">
        <v>159</v>
      </c>
      <c r="B113" s="42">
        <v>927341</v>
      </c>
      <c r="C113" s="42">
        <v>398757</v>
      </c>
      <c r="D113" s="43">
        <v>1196.271</v>
      </c>
    </row>
    <row r="114" spans="1:4" x14ac:dyDescent="0.25">
      <c r="A114" s="51" t="s">
        <v>160</v>
      </c>
      <c r="B114" s="42">
        <v>556820</v>
      </c>
      <c r="C114" s="42">
        <v>239433</v>
      </c>
      <c r="D114" s="43">
        <v>718.29899999999998</v>
      </c>
    </row>
    <row r="115" spans="1:4" x14ac:dyDescent="0.25">
      <c r="A115" s="49" t="s">
        <v>161</v>
      </c>
      <c r="B115" s="42">
        <v>1119422</v>
      </c>
      <c r="C115" s="42">
        <v>481351</v>
      </c>
      <c r="D115" s="43">
        <v>1444.0530000000001</v>
      </c>
    </row>
    <row r="116" spans="1:4" x14ac:dyDescent="0.25">
      <c r="A116" s="51" t="s">
        <v>162</v>
      </c>
      <c r="B116" s="42">
        <v>243436</v>
      </c>
      <c r="C116" s="42">
        <v>104677</v>
      </c>
      <c r="D116" s="43">
        <v>314.03100000000001</v>
      </c>
    </row>
    <row r="117" spans="1:4" x14ac:dyDescent="0.25">
      <c r="A117" s="49" t="s">
        <v>163</v>
      </c>
      <c r="B117" s="42">
        <v>225059</v>
      </c>
      <c r="C117" s="42">
        <v>96775</v>
      </c>
      <c r="D117" s="43">
        <v>290.32499999999999</v>
      </c>
    </row>
    <row r="118" spans="1:4" x14ac:dyDescent="0.25">
      <c r="A118" s="51" t="s">
        <v>164</v>
      </c>
      <c r="B118" s="42">
        <v>1791594</v>
      </c>
      <c r="C118" s="42">
        <v>770385</v>
      </c>
      <c r="D118" s="43">
        <v>2311.1550000000002</v>
      </c>
    </row>
    <row r="119" spans="1:4" x14ac:dyDescent="0.25">
      <c r="A119" s="49" t="s">
        <v>165</v>
      </c>
      <c r="B119" s="42">
        <v>2911702</v>
      </c>
      <c r="C119" s="42">
        <v>1252032</v>
      </c>
      <c r="D119" s="43">
        <v>3756.096</v>
      </c>
    </row>
    <row r="120" spans="1:4" x14ac:dyDescent="0.25">
      <c r="A120" s="51" t="s">
        <v>166</v>
      </c>
      <c r="B120" s="42">
        <v>305496</v>
      </c>
      <c r="C120" s="42">
        <v>131363</v>
      </c>
      <c r="D120" s="43">
        <v>197.0445</v>
      </c>
    </row>
    <row r="121" spans="1:4" x14ac:dyDescent="0.25">
      <c r="A121" s="49" t="s">
        <v>167</v>
      </c>
      <c r="B121" s="42">
        <v>19228</v>
      </c>
      <c r="C121" s="42">
        <v>8268</v>
      </c>
      <c r="D121" s="43">
        <v>24.804000000000002</v>
      </c>
    </row>
    <row r="122" spans="1:4" x14ac:dyDescent="0.25">
      <c r="A122" s="51" t="s">
        <v>168</v>
      </c>
      <c r="B122" s="42">
        <v>130223</v>
      </c>
      <c r="C122" s="42">
        <v>55996</v>
      </c>
      <c r="D122" s="43">
        <v>167.988</v>
      </c>
    </row>
    <row r="123" spans="1:4" x14ac:dyDescent="0.25">
      <c r="A123" s="49" t="s">
        <v>169</v>
      </c>
      <c r="B123" s="42">
        <v>79289</v>
      </c>
      <c r="C123" s="42">
        <v>34094</v>
      </c>
      <c r="D123" s="43">
        <v>102.282</v>
      </c>
    </row>
    <row r="124" spans="1:4" x14ac:dyDescent="0.25">
      <c r="A124" s="51" t="s">
        <v>170</v>
      </c>
      <c r="B124" s="42">
        <v>514397</v>
      </c>
      <c r="C124" s="42">
        <v>221191</v>
      </c>
      <c r="D124" s="43">
        <v>663.57299999999998</v>
      </c>
    </row>
    <row r="125" spans="1:4" x14ac:dyDescent="0.25">
      <c r="A125" s="49" t="s">
        <v>171</v>
      </c>
      <c r="B125" s="42">
        <v>833718</v>
      </c>
      <c r="C125" s="42">
        <v>358499</v>
      </c>
      <c r="D125" s="43">
        <v>1075.4970000000001</v>
      </c>
    </row>
    <row r="126" spans="1:4" x14ac:dyDescent="0.25">
      <c r="A126" s="51" t="s">
        <v>172</v>
      </c>
      <c r="B126" s="42">
        <v>1477109</v>
      </c>
      <c r="C126" s="42">
        <v>635157</v>
      </c>
      <c r="D126" s="43">
        <v>2540.6280000000002</v>
      </c>
    </row>
    <row r="127" spans="1:4" x14ac:dyDescent="0.25">
      <c r="A127" s="49" t="s">
        <v>173</v>
      </c>
      <c r="B127" s="42">
        <v>3251583</v>
      </c>
      <c r="C127" s="42">
        <v>1398181</v>
      </c>
      <c r="D127" s="43">
        <v>4194.5429999999997</v>
      </c>
    </row>
    <row r="128" spans="1:4" x14ac:dyDescent="0.25">
      <c r="A128" s="51" t="s">
        <v>174</v>
      </c>
      <c r="B128" s="42">
        <v>460090</v>
      </c>
      <c r="C128" s="42">
        <v>197839</v>
      </c>
      <c r="D128" s="43">
        <v>593.51700000000005</v>
      </c>
    </row>
    <row r="129" spans="1:4" x14ac:dyDescent="0.25">
      <c r="A129" s="49" t="s">
        <v>175</v>
      </c>
      <c r="B129" s="42">
        <v>77794</v>
      </c>
      <c r="C129" s="42">
        <v>33451</v>
      </c>
      <c r="D129" s="43">
        <v>100.35300000000001</v>
      </c>
    </row>
    <row r="130" spans="1:4" x14ac:dyDescent="0.25">
      <c r="A130" s="51" t="s">
        <v>176</v>
      </c>
      <c r="B130" s="42">
        <v>815579</v>
      </c>
      <c r="C130" s="42">
        <v>350699</v>
      </c>
      <c r="D130" s="43">
        <v>1052.097</v>
      </c>
    </row>
    <row r="131" spans="1:4" x14ac:dyDescent="0.25">
      <c r="A131" s="49" t="s">
        <v>177</v>
      </c>
      <c r="B131" s="42">
        <v>347728</v>
      </c>
      <c r="C131" s="42">
        <v>149523</v>
      </c>
      <c r="D131" s="43">
        <v>448.56900000000002</v>
      </c>
    </row>
    <row r="132" spans="1:4" x14ac:dyDescent="0.25">
      <c r="A132" s="51" t="s">
        <v>178</v>
      </c>
      <c r="B132" s="42">
        <v>3856954</v>
      </c>
      <c r="C132" s="42">
        <v>1658490</v>
      </c>
      <c r="D132" s="43">
        <v>4975.47</v>
      </c>
    </row>
    <row r="133" spans="1:4" x14ac:dyDescent="0.25">
      <c r="A133" s="49" t="s">
        <v>179</v>
      </c>
      <c r="B133" s="42">
        <v>369208</v>
      </c>
      <c r="C133" s="42">
        <v>158759</v>
      </c>
      <c r="D133" s="43">
        <v>476.27699999999999</v>
      </c>
    </row>
    <row r="134" spans="1:4" x14ac:dyDescent="0.25">
      <c r="A134" s="51" t="s">
        <v>180</v>
      </c>
      <c r="B134" s="42">
        <v>1202457</v>
      </c>
      <c r="C134" s="42">
        <v>517057</v>
      </c>
      <c r="D134" s="43">
        <v>1551.171</v>
      </c>
    </row>
    <row r="135" spans="1:4" x14ac:dyDescent="0.25">
      <c r="A135" s="49" t="s">
        <v>181</v>
      </c>
      <c r="B135" s="42">
        <v>1048993</v>
      </c>
      <c r="C135" s="42">
        <v>451067</v>
      </c>
      <c r="D135" s="43">
        <v>1353.201</v>
      </c>
    </row>
    <row r="136" spans="1:4" x14ac:dyDescent="0.25">
      <c r="A136" s="51" t="s">
        <v>182</v>
      </c>
      <c r="B136" s="42">
        <v>225190</v>
      </c>
      <c r="C136" s="42">
        <v>96382</v>
      </c>
      <c r="D136" s="43">
        <v>289.14600000000002</v>
      </c>
    </row>
    <row r="137" spans="1:4" x14ac:dyDescent="0.25">
      <c r="A137" s="49" t="s">
        <v>183</v>
      </c>
      <c r="B137" s="42">
        <v>1399996</v>
      </c>
      <c r="C137" s="42">
        <v>601998</v>
      </c>
      <c r="D137" s="43">
        <v>1805.9940000000001</v>
      </c>
    </row>
    <row r="138" spans="1:4" x14ac:dyDescent="0.25">
      <c r="A138" s="51" t="s">
        <v>184</v>
      </c>
      <c r="B138" s="42">
        <v>855340</v>
      </c>
      <c r="C138" s="42">
        <v>367796</v>
      </c>
      <c r="D138" s="43">
        <v>1103.3879999999999</v>
      </c>
    </row>
    <row r="139" spans="1:4" x14ac:dyDescent="0.25">
      <c r="A139" s="49" t="s">
        <v>185</v>
      </c>
      <c r="B139" s="42">
        <v>1195381</v>
      </c>
      <c r="C139" s="42">
        <v>514014</v>
      </c>
      <c r="D139" s="43">
        <v>1542.0420000000001</v>
      </c>
    </row>
    <row r="140" spans="1:4" x14ac:dyDescent="0.25">
      <c r="A140" s="51" t="s">
        <v>186</v>
      </c>
      <c r="B140" s="42">
        <v>1498293</v>
      </c>
      <c r="C140" s="42">
        <v>644266</v>
      </c>
      <c r="D140" s="43">
        <v>1932.798</v>
      </c>
    </row>
    <row r="141" spans="1:4" x14ac:dyDescent="0.25">
      <c r="A141" s="49" t="s">
        <v>187</v>
      </c>
      <c r="B141" s="42">
        <v>62209</v>
      </c>
      <c r="C141" s="42">
        <v>26750</v>
      </c>
      <c r="D141" s="43">
        <v>80.25</v>
      </c>
    </row>
    <row r="142" spans="1:4" x14ac:dyDescent="0.25">
      <c r="A142" s="51" t="s">
        <v>188</v>
      </c>
      <c r="B142" s="42">
        <v>2022921</v>
      </c>
      <c r="C142" s="42">
        <v>869856</v>
      </c>
      <c r="D142" s="43">
        <v>2609.5680000000002</v>
      </c>
    </row>
    <row r="143" spans="1:4" x14ac:dyDescent="0.25">
      <c r="A143" s="49" t="s">
        <v>189</v>
      </c>
      <c r="B143" s="42">
        <v>303766</v>
      </c>
      <c r="C143" s="42">
        <v>130619</v>
      </c>
      <c r="D143" s="43">
        <v>391.85700000000003</v>
      </c>
    </row>
    <row r="144" spans="1:4" x14ac:dyDescent="0.25">
      <c r="A144" s="51" t="s">
        <v>190</v>
      </c>
      <c r="B144" s="42">
        <v>86694</v>
      </c>
      <c r="C144" s="42">
        <v>37278</v>
      </c>
      <c r="D144" s="43">
        <v>111.834</v>
      </c>
    </row>
    <row r="145" spans="1:6" x14ac:dyDescent="0.25">
      <c r="A145" s="49" t="s">
        <v>191</v>
      </c>
      <c r="B145" s="42">
        <v>513464</v>
      </c>
      <c r="C145" s="42">
        <v>220790</v>
      </c>
      <c r="D145" s="43">
        <v>662.37</v>
      </c>
    </row>
    <row r="146" spans="1:6" x14ac:dyDescent="0.25">
      <c r="A146" s="51" t="s">
        <v>192</v>
      </c>
      <c r="B146" s="42">
        <v>126576</v>
      </c>
      <c r="C146" s="42">
        <v>54428</v>
      </c>
      <c r="D146" s="43">
        <v>163.28399999999999</v>
      </c>
    </row>
    <row r="147" spans="1:6" x14ac:dyDescent="0.25">
      <c r="A147" s="49" t="s">
        <v>193</v>
      </c>
      <c r="B147" s="42">
        <v>63382</v>
      </c>
      <c r="C147" s="42">
        <v>27254</v>
      </c>
      <c r="D147" s="43">
        <v>81.762</v>
      </c>
    </row>
    <row r="148" spans="1:6" x14ac:dyDescent="0.25">
      <c r="A148" s="51" t="s">
        <v>194</v>
      </c>
      <c r="B148" s="42">
        <v>1546355</v>
      </c>
      <c r="C148" s="42">
        <v>664933</v>
      </c>
      <c r="D148" s="43">
        <v>1994.799</v>
      </c>
    </row>
    <row r="149" spans="1:6" x14ac:dyDescent="0.25">
      <c r="A149" s="49" t="s">
        <v>195</v>
      </c>
      <c r="B149" s="42">
        <v>411868</v>
      </c>
      <c r="C149" s="42">
        <v>177103</v>
      </c>
      <c r="D149" s="43">
        <v>531.30899999999997</v>
      </c>
    </row>
    <row r="150" spans="1:6" x14ac:dyDescent="0.25">
      <c r="A150" s="51" t="s">
        <v>196</v>
      </c>
      <c r="B150" s="42">
        <v>206141</v>
      </c>
      <c r="C150" s="42">
        <v>88641</v>
      </c>
      <c r="D150" s="43">
        <v>265.923</v>
      </c>
    </row>
    <row r="151" spans="1:6" x14ac:dyDescent="0.25">
      <c r="A151" s="49" t="s">
        <v>197</v>
      </c>
      <c r="B151" s="42">
        <v>139100</v>
      </c>
      <c r="C151" s="42">
        <v>59813</v>
      </c>
      <c r="D151" s="43">
        <v>179.43899999999999</v>
      </c>
    </row>
    <row r="152" spans="1:6" x14ac:dyDescent="0.25">
      <c r="A152" s="51" t="s">
        <v>198</v>
      </c>
      <c r="B152" s="42">
        <v>2194392</v>
      </c>
      <c r="C152" s="42">
        <v>943589</v>
      </c>
      <c r="D152" s="43">
        <v>2830.7670000000003</v>
      </c>
    </row>
    <row r="153" spans="1:6" x14ac:dyDescent="0.25">
      <c r="A153" s="49" t="s">
        <v>199</v>
      </c>
      <c r="B153" s="42">
        <v>1225267</v>
      </c>
      <c r="C153" s="42">
        <v>526865</v>
      </c>
      <c r="D153" s="43">
        <v>1580.595</v>
      </c>
    </row>
    <row r="154" spans="1:6" x14ac:dyDescent="0.25">
      <c r="A154" s="51" t="s">
        <v>200</v>
      </c>
      <c r="B154" s="42">
        <v>1906823</v>
      </c>
      <c r="C154" s="42">
        <v>819934</v>
      </c>
      <c r="D154" s="43">
        <v>2459.8020000000001</v>
      </c>
      <c r="E154" s="58"/>
      <c r="F154" s="58"/>
    </row>
    <row r="155" spans="1:6" x14ac:dyDescent="0.25">
      <c r="A155" s="49" t="s">
        <v>201</v>
      </c>
      <c r="B155" s="42">
        <v>2696147</v>
      </c>
      <c r="C155" s="42">
        <v>1159343</v>
      </c>
      <c r="D155" s="43">
        <v>3478.029</v>
      </c>
    </row>
    <row r="156" spans="1:6" x14ac:dyDescent="0.25">
      <c r="A156" s="51" t="s">
        <v>202</v>
      </c>
      <c r="B156" s="42">
        <v>347764</v>
      </c>
      <c r="C156" s="42">
        <v>149539</v>
      </c>
      <c r="D156" s="43">
        <v>448.61700000000002</v>
      </c>
    </row>
    <row r="157" spans="1:6" x14ac:dyDescent="0.25">
      <c r="A157" s="49" t="s">
        <v>203</v>
      </c>
      <c r="B157" s="42">
        <v>417564</v>
      </c>
      <c r="C157" s="42">
        <v>179553</v>
      </c>
      <c r="D157" s="43">
        <v>538.65899999999999</v>
      </c>
    </row>
    <row r="158" spans="1:6" x14ac:dyDescent="0.25">
      <c r="A158" s="51" t="s">
        <v>204</v>
      </c>
      <c r="B158" s="42">
        <v>280296</v>
      </c>
      <c r="C158" s="42">
        <v>120527</v>
      </c>
      <c r="D158" s="43">
        <v>361.58100000000002</v>
      </c>
    </row>
    <row r="159" spans="1:6" x14ac:dyDescent="0.25">
      <c r="A159" s="49" t="s">
        <v>205</v>
      </c>
      <c r="B159" s="42">
        <v>1324359</v>
      </c>
      <c r="C159" s="42">
        <v>569474</v>
      </c>
      <c r="D159" s="43">
        <v>1708.422</v>
      </c>
    </row>
    <row r="160" spans="1:6" x14ac:dyDescent="0.25">
      <c r="A160" s="51" t="s">
        <v>206</v>
      </c>
      <c r="B160" s="42">
        <v>333991</v>
      </c>
      <c r="C160" s="42">
        <v>143616</v>
      </c>
      <c r="D160" s="43">
        <v>430.84800000000001</v>
      </c>
    </row>
    <row r="161" spans="1:4" x14ac:dyDescent="0.25">
      <c r="A161" s="49" t="s">
        <v>207</v>
      </c>
      <c r="B161" s="42">
        <v>1002267</v>
      </c>
      <c r="C161" s="42">
        <v>430975</v>
      </c>
      <c r="D161" s="43">
        <v>1292.925</v>
      </c>
    </row>
    <row r="162" spans="1:4" x14ac:dyDescent="0.25">
      <c r="A162" s="51" t="s">
        <v>208</v>
      </c>
      <c r="B162" s="42">
        <v>955634</v>
      </c>
      <c r="C162" s="42">
        <v>410923</v>
      </c>
      <c r="D162" s="43">
        <v>1232.769</v>
      </c>
    </row>
    <row r="163" spans="1:4" x14ac:dyDescent="0.25">
      <c r="A163" s="49" t="s">
        <v>209</v>
      </c>
      <c r="B163" s="42">
        <v>142708</v>
      </c>
      <c r="C163" s="42">
        <v>61364</v>
      </c>
      <c r="D163" s="43">
        <v>184.09200000000001</v>
      </c>
    </row>
    <row r="164" spans="1:4" x14ac:dyDescent="0.25">
      <c r="A164" s="51" t="s">
        <v>210</v>
      </c>
      <c r="B164" s="42">
        <v>177144</v>
      </c>
      <c r="C164" s="42">
        <v>76172</v>
      </c>
      <c r="D164" s="43">
        <v>228.51599999999999</v>
      </c>
    </row>
    <row r="165" spans="1:4" x14ac:dyDescent="0.25">
      <c r="A165" s="49" t="s">
        <v>211</v>
      </c>
      <c r="B165" s="42">
        <v>1597561</v>
      </c>
      <c r="C165" s="42">
        <v>686951</v>
      </c>
      <c r="D165" s="43">
        <v>2060.8530000000001</v>
      </c>
    </row>
    <row r="166" spans="1:4" x14ac:dyDescent="0.25">
      <c r="A166" s="51" t="s">
        <v>212</v>
      </c>
      <c r="B166" s="42">
        <v>375673</v>
      </c>
      <c r="C166" s="42">
        <v>161539</v>
      </c>
      <c r="D166" s="43">
        <v>484.61700000000002</v>
      </c>
    </row>
    <row r="167" spans="1:4" x14ac:dyDescent="0.25">
      <c r="A167" s="49" t="s">
        <v>213</v>
      </c>
      <c r="B167" s="42">
        <v>119281</v>
      </c>
      <c r="C167" s="42">
        <v>51291</v>
      </c>
      <c r="D167" s="43">
        <v>153.87299999999999</v>
      </c>
    </row>
    <row r="168" spans="1:4" x14ac:dyDescent="0.25">
      <c r="A168" s="51" t="s">
        <v>214</v>
      </c>
      <c r="B168" s="42">
        <v>3184163</v>
      </c>
      <c r="C168" s="42">
        <v>1369190</v>
      </c>
      <c r="D168" s="43">
        <v>2053.7849999999999</v>
      </c>
    </row>
    <row r="169" spans="1:4" x14ac:dyDescent="0.25">
      <c r="A169" s="49" t="s">
        <v>215</v>
      </c>
      <c r="B169" s="42">
        <v>1837947</v>
      </c>
      <c r="C169" s="42">
        <v>790317</v>
      </c>
      <c r="D169" s="43">
        <f>+C169*0.003</f>
        <v>2370.951</v>
      </c>
    </row>
    <row r="170" spans="1:4" x14ac:dyDescent="0.25">
      <c r="A170" s="51" t="s">
        <v>216</v>
      </c>
      <c r="B170" s="42">
        <v>239625</v>
      </c>
      <c r="C170" s="42">
        <v>103039</v>
      </c>
      <c r="D170" s="43">
        <v>309.11700000000002</v>
      </c>
    </row>
    <row r="171" spans="1:4" x14ac:dyDescent="0.25">
      <c r="A171" s="49" t="s">
        <v>217</v>
      </c>
      <c r="B171" s="42">
        <v>1814042</v>
      </c>
      <c r="C171" s="42">
        <v>780038</v>
      </c>
      <c r="D171" s="43">
        <v>2340.114</v>
      </c>
    </row>
    <row r="172" spans="1:4" x14ac:dyDescent="0.25">
      <c r="A172" s="51" t="s">
        <v>218</v>
      </c>
      <c r="B172" s="42">
        <v>431514</v>
      </c>
      <c r="C172" s="42">
        <v>185551</v>
      </c>
      <c r="D172" s="43">
        <v>556.65300000000002</v>
      </c>
    </row>
    <row r="173" spans="1:4" x14ac:dyDescent="0.25">
      <c r="A173" s="49" t="s">
        <v>219</v>
      </c>
      <c r="B173" s="42">
        <v>439307</v>
      </c>
      <c r="C173" s="42">
        <v>188902</v>
      </c>
      <c r="D173" s="43">
        <v>566.70600000000002</v>
      </c>
    </row>
    <row r="174" spans="1:4" x14ac:dyDescent="0.25">
      <c r="A174" s="51" t="s">
        <v>220</v>
      </c>
      <c r="B174" s="42">
        <v>239473</v>
      </c>
      <c r="C174" s="42">
        <v>102973</v>
      </c>
      <c r="D174" s="43">
        <v>308.91899999999998</v>
      </c>
    </row>
    <row r="175" spans="1:4" x14ac:dyDescent="0.25">
      <c r="A175" s="49" t="s">
        <v>221</v>
      </c>
      <c r="B175" s="42">
        <v>3521318</v>
      </c>
      <c r="C175" s="42">
        <v>1514167</v>
      </c>
      <c r="D175" s="43">
        <v>4542.5010000000002</v>
      </c>
    </row>
    <row r="176" spans="1:4" x14ac:dyDescent="0.25">
      <c r="A176" s="51" t="s">
        <v>222</v>
      </c>
      <c r="B176" s="42">
        <v>106340</v>
      </c>
      <c r="C176" s="42">
        <v>45726</v>
      </c>
      <c r="D176" s="43">
        <v>182.904</v>
      </c>
    </row>
    <row r="177" spans="1:4" x14ac:dyDescent="0.25">
      <c r="A177" s="49" t="s">
        <v>223</v>
      </c>
      <c r="B177" s="42">
        <v>239458</v>
      </c>
      <c r="C177" s="42">
        <v>102967</v>
      </c>
      <c r="D177" s="43">
        <v>308.90100000000001</v>
      </c>
    </row>
    <row r="178" spans="1:4" x14ac:dyDescent="0.25">
      <c r="A178" s="51" t="s">
        <v>224</v>
      </c>
      <c r="B178" s="42">
        <v>4332008</v>
      </c>
      <c r="C178" s="42">
        <v>1862763</v>
      </c>
      <c r="D178" s="43">
        <v>5588.2889999999998</v>
      </c>
    </row>
    <row r="179" spans="1:4" x14ac:dyDescent="0.25">
      <c r="A179" s="49" t="s">
        <v>225</v>
      </c>
      <c r="B179" s="42">
        <v>511455</v>
      </c>
      <c r="C179" s="42">
        <v>219926</v>
      </c>
      <c r="D179" s="43">
        <v>659.77800000000002</v>
      </c>
    </row>
    <row r="180" spans="1:4" x14ac:dyDescent="0.25">
      <c r="A180" s="51" t="s">
        <v>226</v>
      </c>
      <c r="B180" s="42">
        <v>367630</v>
      </c>
      <c r="C180" s="42">
        <v>158081</v>
      </c>
      <c r="D180" s="43">
        <v>474.24299999999999</v>
      </c>
    </row>
    <row r="181" spans="1:4" x14ac:dyDescent="0.25">
      <c r="A181" s="49" t="s">
        <v>227</v>
      </c>
      <c r="B181" s="42">
        <v>1575539</v>
      </c>
      <c r="C181" s="42">
        <v>677482</v>
      </c>
      <c r="D181" s="43">
        <v>2032.4460000000001</v>
      </c>
    </row>
    <row r="182" spans="1:4" x14ac:dyDescent="0.25">
      <c r="A182" s="51" t="s">
        <v>228</v>
      </c>
      <c r="B182" s="42">
        <v>1199142</v>
      </c>
      <c r="C182" s="42">
        <v>515631</v>
      </c>
      <c r="D182" s="43">
        <v>1546.893</v>
      </c>
    </row>
    <row r="183" spans="1:4" x14ac:dyDescent="0.25">
      <c r="A183" s="49" t="s">
        <v>229</v>
      </c>
      <c r="B183" s="42">
        <v>1187389</v>
      </c>
      <c r="C183" s="42">
        <v>510577</v>
      </c>
      <c r="D183" s="43">
        <v>1531.731</v>
      </c>
    </row>
    <row r="184" spans="1:4" x14ac:dyDescent="0.25">
      <c r="A184" s="51" t="s">
        <v>230</v>
      </c>
      <c r="B184" s="42">
        <v>191584</v>
      </c>
      <c r="C184" s="42">
        <v>82381</v>
      </c>
      <c r="D184" s="43">
        <v>247.143</v>
      </c>
    </row>
    <row r="185" spans="1:4" x14ac:dyDescent="0.25">
      <c r="A185" s="49" t="s">
        <v>231</v>
      </c>
      <c r="B185" s="42">
        <v>6476347</v>
      </c>
      <c r="C185" s="42">
        <v>2784829</v>
      </c>
      <c r="D185" s="43">
        <v>8354.487000000001</v>
      </c>
    </row>
    <row r="186" spans="1:4" x14ac:dyDescent="0.25">
      <c r="A186" s="51" t="s">
        <v>232</v>
      </c>
      <c r="B186" s="42">
        <v>504818</v>
      </c>
      <c r="C186" s="42">
        <v>217072</v>
      </c>
      <c r="D186" s="43">
        <v>651.21600000000001</v>
      </c>
    </row>
    <row r="187" spans="1:4" x14ac:dyDescent="0.25">
      <c r="A187" s="49" t="s">
        <v>233</v>
      </c>
      <c r="B187" s="42">
        <v>2952372</v>
      </c>
      <c r="C187" s="42">
        <v>1269520</v>
      </c>
      <c r="D187" s="43">
        <v>1904.28</v>
      </c>
    </row>
    <row r="188" spans="1:4" x14ac:dyDescent="0.25">
      <c r="A188" s="51" t="s">
        <v>234</v>
      </c>
      <c r="B188" s="42">
        <v>297748</v>
      </c>
      <c r="C188" s="42">
        <v>128032</v>
      </c>
      <c r="D188" s="43">
        <v>384.096</v>
      </c>
    </row>
    <row r="189" spans="1:4" x14ac:dyDescent="0.25">
      <c r="A189" s="49" t="s">
        <v>235</v>
      </c>
      <c r="B189" s="42">
        <v>118326</v>
      </c>
      <c r="C189" s="42">
        <v>50880</v>
      </c>
      <c r="D189" s="43">
        <v>152.64000000000001</v>
      </c>
    </row>
    <row r="190" spans="1:4" x14ac:dyDescent="0.25">
      <c r="A190" s="53" t="s">
        <v>236</v>
      </c>
      <c r="B190" s="42">
        <v>609847</v>
      </c>
      <c r="C190" s="42">
        <v>262234</v>
      </c>
      <c r="D190" s="43">
        <v>0</v>
      </c>
    </row>
    <row r="191" spans="1:4" x14ac:dyDescent="0.25">
      <c r="A191" s="49" t="s">
        <v>237</v>
      </c>
      <c r="B191" s="42">
        <v>1454691</v>
      </c>
      <c r="C191" s="42">
        <v>625517</v>
      </c>
      <c r="D191" s="43">
        <v>1876.5509999999999</v>
      </c>
    </row>
    <row r="192" spans="1:4" x14ac:dyDescent="0.25">
      <c r="A192" s="51" t="s">
        <v>238</v>
      </c>
      <c r="B192" s="42">
        <v>60360</v>
      </c>
      <c r="C192" s="42">
        <v>25955</v>
      </c>
      <c r="D192" s="43">
        <v>77.864999999999995</v>
      </c>
    </row>
    <row r="193" spans="1:6" x14ac:dyDescent="0.25">
      <c r="A193" s="49" t="s">
        <v>239</v>
      </c>
      <c r="B193" s="42">
        <v>1702863</v>
      </c>
      <c r="C193" s="42">
        <v>732231</v>
      </c>
      <c r="D193" s="43">
        <v>0</v>
      </c>
    </row>
    <row r="194" spans="1:6" x14ac:dyDescent="0.25">
      <c r="A194" s="51" t="s">
        <v>240</v>
      </c>
      <c r="B194" s="42">
        <v>252167</v>
      </c>
      <c r="C194" s="42">
        <v>108432</v>
      </c>
      <c r="D194" s="43">
        <v>162.648</v>
      </c>
    </row>
    <row r="195" spans="1:6" x14ac:dyDescent="0.25">
      <c r="A195" s="49" t="s">
        <v>241</v>
      </c>
      <c r="B195" s="42">
        <v>2536007</v>
      </c>
      <c r="C195" s="42">
        <v>1090483</v>
      </c>
      <c r="D195" s="43">
        <v>3271.4490000000001</v>
      </c>
    </row>
    <row r="196" spans="1:6" x14ac:dyDescent="0.25">
      <c r="A196" s="51" t="s">
        <v>242</v>
      </c>
      <c r="B196" s="42">
        <v>503303</v>
      </c>
      <c r="C196" s="42">
        <v>216420</v>
      </c>
      <c r="D196" s="43">
        <v>649.26</v>
      </c>
    </row>
    <row r="197" spans="1:6" x14ac:dyDescent="0.25">
      <c r="A197" s="49" t="s">
        <v>243</v>
      </c>
      <c r="B197" s="42">
        <v>483968</v>
      </c>
      <c r="C197" s="42">
        <v>208106</v>
      </c>
      <c r="D197" s="43">
        <v>624.31799999999998</v>
      </c>
    </row>
    <row r="198" spans="1:6" x14ac:dyDescent="0.25">
      <c r="A198" s="51" t="s">
        <v>244</v>
      </c>
      <c r="B198" s="42">
        <v>793263</v>
      </c>
      <c r="C198" s="42">
        <v>341103</v>
      </c>
      <c r="D198" s="43">
        <v>1023.309</v>
      </c>
    </row>
    <row r="199" spans="1:6" x14ac:dyDescent="0.25">
      <c r="A199" s="49" t="s">
        <v>245</v>
      </c>
      <c r="B199" s="42">
        <v>95479</v>
      </c>
      <c r="C199" s="42">
        <v>41056</v>
      </c>
      <c r="D199" s="43">
        <v>123.16800000000001</v>
      </c>
    </row>
    <row r="200" spans="1:6" x14ac:dyDescent="0.25">
      <c r="A200" s="51" t="s">
        <v>246</v>
      </c>
      <c r="B200" s="42">
        <v>1071917</v>
      </c>
      <c r="C200" s="42">
        <v>460924</v>
      </c>
      <c r="D200" s="43">
        <v>1382.7719999999999</v>
      </c>
    </row>
    <row r="201" spans="1:6" x14ac:dyDescent="0.25">
      <c r="A201" s="49" t="s">
        <v>247</v>
      </c>
      <c r="B201" s="42">
        <v>330394</v>
      </c>
      <c r="C201" s="42">
        <v>142069</v>
      </c>
      <c r="D201" s="43">
        <v>426.20699999999999</v>
      </c>
    </row>
    <row r="202" spans="1:6" x14ac:dyDescent="0.25">
      <c r="A202" s="51" t="s">
        <v>248</v>
      </c>
      <c r="B202" s="42">
        <v>1062404</v>
      </c>
      <c r="C202" s="42">
        <v>456834</v>
      </c>
      <c r="D202" s="43">
        <v>1370.502</v>
      </c>
    </row>
    <row r="203" spans="1:6" x14ac:dyDescent="0.25">
      <c r="A203" s="49" t="s">
        <v>249</v>
      </c>
      <c r="B203" s="42">
        <v>336271</v>
      </c>
      <c r="C203" s="42">
        <v>144597</v>
      </c>
      <c r="D203" s="43">
        <v>216.8955</v>
      </c>
    </row>
    <row r="204" spans="1:6" x14ac:dyDescent="0.25">
      <c r="A204" s="51" t="s">
        <v>250</v>
      </c>
      <c r="B204" s="42">
        <v>546370</v>
      </c>
      <c r="C204" s="42">
        <v>234939</v>
      </c>
      <c r="D204" s="43">
        <v>704.81700000000001</v>
      </c>
    </row>
    <row r="205" spans="1:6" x14ac:dyDescent="0.25">
      <c r="A205" s="49" t="s">
        <v>251</v>
      </c>
      <c r="B205" s="42">
        <v>376477</v>
      </c>
      <c r="C205" s="42">
        <v>161885</v>
      </c>
      <c r="D205" s="43">
        <v>485.65500000000003</v>
      </c>
    </row>
    <row r="206" spans="1:6" x14ac:dyDescent="0.25">
      <c r="A206" s="51" t="s">
        <v>252</v>
      </c>
      <c r="B206" s="42">
        <v>1968073</v>
      </c>
      <c r="C206" s="42">
        <v>846271</v>
      </c>
      <c r="D206" s="43">
        <v>2538.8130000000001</v>
      </c>
      <c r="E206" s="58"/>
      <c r="F206" s="58"/>
    </row>
    <row r="207" spans="1:6" x14ac:dyDescent="0.25">
      <c r="A207" s="49" t="s">
        <v>253</v>
      </c>
      <c r="B207" s="42">
        <v>1398715</v>
      </c>
      <c r="C207" s="42">
        <v>601447</v>
      </c>
      <c r="D207" s="43">
        <v>1804.3410000000001</v>
      </c>
    </row>
    <row r="208" spans="1:6" x14ac:dyDescent="0.25">
      <c r="A208" s="51" t="s">
        <v>254</v>
      </c>
      <c r="B208" s="42">
        <v>503609</v>
      </c>
      <c r="C208" s="42">
        <v>216552</v>
      </c>
      <c r="D208" s="43">
        <v>649.65600000000006</v>
      </c>
    </row>
    <row r="209" spans="1:4" x14ac:dyDescent="0.25">
      <c r="A209" s="49" t="s">
        <v>255</v>
      </c>
      <c r="B209" s="42">
        <v>85231</v>
      </c>
      <c r="C209" s="42">
        <v>36649</v>
      </c>
      <c r="D209" s="43">
        <v>109.947</v>
      </c>
    </row>
    <row r="210" spans="1:4" x14ac:dyDescent="0.25">
      <c r="A210" s="51" t="s">
        <v>256</v>
      </c>
      <c r="B210" s="42">
        <v>1390921</v>
      </c>
      <c r="C210" s="42">
        <v>598096</v>
      </c>
      <c r="D210" s="43">
        <v>1794.288</v>
      </c>
    </row>
    <row r="211" spans="1:4" x14ac:dyDescent="0.25">
      <c r="A211" s="49" t="s">
        <v>257</v>
      </c>
      <c r="B211" s="42">
        <v>1487034</v>
      </c>
      <c r="C211" s="42">
        <v>639425</v>
      </c>
      <c r="D211" s="43">
        <v>1918.2750000000001</v>
      </c>
    </row>
    <row r="212" spans="1:4" x14ac:dyDescent="0.25">
      <c r="A212" s="51" t="s">
        <v>258</v>
      </c>
      <c r="B212" s="42">
        <v>580568</v>
      </c>
      <c r="C212" s="42">
        <v>249644</v>
      </c>
      <c r="D212" s="43">
        <v>748.93200000000002</v>
      </c>
    </row>
    <row r="213" spans="1:4" x14ac:dyDescent="0.25">
      <c r="A213" s="49" t="s">
        <v>259</v>
      </c>
      <c r="B213" s="42">
        <v>1374647</v>
      </c>
      <c r="C213" s="42">
        <v>591098</v>
      </c>
      <c r="D213" s="43">
        <v>1773.2940000000001</v>
      </c>
    </row>
    <row r="214" spans="1:4" x14ac:dyDescent="0.25">
      <c r="A214" s="51" t="s">
        <v>260</v>
      </c>
      <c r="B214" s="42">
        <v>887513</v>
      </c>
      <c r="C214" s="42">
        <v>381631</v>
      </c>
      <c r="D214" s="43">
        <v>1144.893</v>
      </c>
    </row>
    <row r="215" spans="1:4" x14ac:dyDescent="0.25">
      <c r="A215" s="49" t="s">
        <v>261</v>
      </c>
      <c r="B215" s="42">
        <v>2302978</v>
      </c>
      <c r="C215" s="42">
        <v>990281</v>
      </c>
      <c r="D215" s="43">
        <v>2970.8429999999998</v>
      </c>
    </row>
    <row r="216" spans="1:4" x14ac:dyDescent="0.25">
      <c r="A216" s="50" t="s">
        <v>262</v>
      </c>
      <c r="B216" s="42">
        <v>570233</v>
      </c>
      <c r="C216" s="42">
        <v>245200</v>
      </c>
      <c r="D216" s="43">
        <v>735.6</v>
      </c>
    </row>
    <row r="217" spans="1:4" x14ac:dyDescent="0.25">
      <c r="A217" s="49" t="s">
        <v>263</v>
      </c>
      <c r="B217" s="42">
        <v>1155914</v>
      </c>
      <c r="C217" s="42">
        <v>497043</v>
      </c>
      <c r="D217" s="43">
        <v>1491.1290000000001</v>
      </c>
    </row>
    <row r="218" spans="1:4" x14ac:dyDescent="0.25">
      <c r="A218" s="51" t="s">
        <v>264</v>
      </c>
      <c r="B218" s="42">
        <v>1145054</v>
      </c>
      <c r="C218" s="42">
        <v>492373</v>
      </c>
      <c r="D218" s="43">
        <v>1477.1190000000001</v>
      </c>
    </row>
    <row r="219" spans="1:4" x14ac:dyDescent="0.25">
      <c r="A219" s="49" t="s">
        <v>265</v>
      </c>
      <c r="B219" s="42">
        <v>3178333</v>
      </c>
      <c r="C219" s="42">
        <v>1366683</v>
      </c>
      <c r="D219" s="43">
        <v>4100.049</v>
      </c>
    </row>
    <row r="220" spans="1:4" x14ac:dyDescent="0.25">
      <c r="A220" s="51" t="s">
        <v>266</v>
      </c>
      <c r="B220" s="42">
        <v>2093489</v>
      </c>
      <c r="C220" s="42">
        <v>900200</v>
      </c>
      <c r="D220" s="43">
        <v>2700.6</v>
      </c>
    </row>
    <row r="221" spans="1:4" x14ac:dyDescent="0.25">
      <c r="A221" s="49" t="s">
        <v>267</v>
      </c>
      <c r="B221" s="42">
        <v>1112573</v>
      </c>
      <c r="C221" s="42">
        <v>478406</v>
      </c>
      <c r="D221" s="43">
        <v>1435.2180000000001</v>
      </c>
    </row>
    <row r="222" spans="1:4" x14ac:dyDescent="0.25">
      <c r="A222" s="51" t="s">
        <v>268</v>
      </c>
      <c r="B222" s="42">
        <v>778493</v>
      </c>
      <c r="C222" s="42">
        <v>334752</v>
      </c>
      <c r="D222" s="43">
        <v>1004.256</v>
      </c>
    </row>
    <row r="223" spans="1:4" x14ac:dyDescent="0.25">
      <c r="A223" s="52" t="s">
        <v>269</v>
      </c>
      <c r="B223" s="42">
        <v>401033</v>
      </c>
      <c r="C223" s="42">
        <v>172444</v>
      </c>
      <c r="D223" s="43">
        <v>517.33199999999999</v>
      </c>
    </row>
    <row r="224" spans="1:4" x14ac:dyDescent="0.25">
      <c r="A224" s="51" t="s">
        <v>270</v>
      </c>
      <c r="B224" s="42">
        <v>1083391</v>
      </c>
      <c r="C224" s="42">
        <v>465858</v>
      </c>
      <c r="D224" s="43">
        <v>1397.5740000000001</v>
      </c>
    </row>
    <row r="225" spans="1:5" x14ac:dyDescent="0.25">
      <c r="A225" s="52" t="s">
        <v>271</v>
      </c>
      <c r="B225" s="42">
        <v>66710</v>
      </c>
      <c r="C225" s="42">
        <v>28685</v>
      </c>
      <c r="D225" s="43">
        <v>86.055000000000007</v>
      </c>
    </row>
    <row r="226" spans="1:5" x14ac:dyDescent="0.25">
      <c r="A226" s="51" t="s">
        <v>272</v>
      </c>
      <c r="B226" s="42">
        <v>616788</v>
      </c>
      <c r="C226" s="42">
        <v>265219</v>
      </c>
      <c r="D226" s="43">
        <v>795.65700000000004</v>
      </c>
    </row>
    <row r="227" spans="1:5" x14ac:dyDescent="0.25">
      <c r="A227" s="49" t="s">
        <v>273</v>
      </c>
      <c r="B227" s="42">
        <v>661478</v>
      </c>
      <c r="C227" s="42">
        <v>284436</v>
      </c>
      <c r="D227" s="43">
        <v>426.654</v>
      </c>
    </row>
    <row r="228" spans="1:5" x14ac:dyDescent="0.25">
      <c r="A228" s="51" t="s">
        <v>274</v>
      </c>
      <c r="B228" s="42">
        <v>288247</v>
      </c>
      <c r="C228" s="42">
        <v>123946</v>
      </c>
      <c r="D228" s="43">
        <v>371.83800000000002</v>
      </c>
    </row>
    <row r="229" spans="1:5" x14ac:dyDescent="0.25">
      <c r="A229" s="49" t="s">
        <v>275</v>
      </c>
      <c r="B229" s="42">
        <v>76778</v>
      </c>
      <c r="C229" s="42">
        <v>33015</v>
      </c>
      <c r="D229" s="43">
        <v>99.045000000000002</v>
      </c>
    </row>
    <row r="230" spans="1:5" x14ac:dyDescent="0.25">
      <c r="A230" s="51" t="s">
        <v>276</v>
      </c>
      <c r="B230" s="42">
        <v>802455</v>
      </c>
      <c r="C230" s="42">
        <v>345056</v>
      </c>
      <c r="D230" s="43">
        <v>1035.1680000000001</v>
      </c>
      <c r="E230" s="58"/>
    </row>
    <row r="231" spans="1:5" ht="15.75" thickBot="1" x14ac:dyDescent="0.3">
      <c r="A231" s="54"/>
      <c r="B231" s="44">
        <v>226238551</v>
      </c>
      <c r="C231" s="44">
        <f>SUM(C2:C230)</f>
        <v>97282125</v>
      </c>
      <c r="D231" s="45">
        <v>283438.82899999991</v>
      </c>
      <c r="E231" s="58"/>
    </row>
    <row r="232" spans="1:5" ht="15.75" thickTop="1" x14ac:dyDescent="0.25">
      <c r="A232" s="51" t="s">
        <v>277</v>
      </c>
      <c r="B232" s="42"/>
      <c r="C232" s="42"/>
      <c r="D232" s="43"/>
    </row>
    <row r="233" spans="1:5" x14ac:dyDescent="0.25">
      <c r="A233" s="49" t="s">
        <v>278</v>
      </c>
      <c r="B233" s="42">
        <v>14916</v>
      </c>
      <c r="C233" s="42"/>
      <c r="D233" s="43"/>
    </row>
    <row r="234" spans="1:5" x14ac:dyDescent="0.25">
      <c r="A234" s="51" t="s">
        <v>279</v>
      </c>
      <c r="B234" s="42">
        <v>946271</v>
      </c>
      <c r="C234" s="42"/>
      <c r="D234" s="43"/>
    </row>
    <row r="235" spans="1:5" x14ac:dyDescent="0.25">
      <c r="A235" s="49" t="s">
        <v>280</v>
      </c>
      <c r="B235" s="42">
        <v>455300</v>
      </c>
      <c r="C235" s="42"/>
      <c r="D235" s="43"/>
    </row>
    <row r="236" spans="1:5" x14ac:dyDescent="0.25">
      <c r="A236" s="51" t="s">
        <v>281</v>
      </c>
      <c r="B236" s="42">
        <v>1072349</v>
      </c>
      <c r="C236" s="42"/>
      <c r="D236" s="43"/>
    </row>
    <row r="237" spans="1:5" x14ac:dyDescent="0.25">
      <c r="A237" s="49" t="s">
        <v>282</v>
      </c>
      <c r="B237" s="42">
        <v>6755424</v>
      </c>
      <c r="C237" s="42"/>
      <c r="D237" s="43"/>
    </row>
    <row r="238" spans="1:5" x14ac:dyDescent="0.25">
      <c r="A238" s="51" t="s">
        <v>283</v>
      </c>
      <c r="B238" s="42"/>
      <c r="C238" s="42"/>
      <c r="D238" s="43"/>
    </row>
    <row r="239" spans="1:5" x14ac:dyDescent="0.25">
      <c r="A239" s="49" t="s">
        <v>284</v>
      </c>
      <c r="B239" s="42"/>
      <c r="C239" s="42"/>
      <c r="D239" s="43"/>
    </row>
    <row r="240" spans="1:5" ht="15.75" thickBot="1" x14ac:dyDescent="0.3">
      <c r="A240" s="55" t="s">
        <v>285</v>
      </c>
      <c r="B240" s="46">
        <v>1238666</v>
      </c>
      <c r="C240" s="46"/>
      <c r="D240" s="47"/>
    </row>
  </sheetData>
  <pageMargins left="0.25" right="0.25" top="0.25" bottom="0.25" header="0" footer="0"/>
  <pageSetup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Entitlement 22-23</vt:lpstr>
      <vt:lpstr>Revised budget 9-21-22</vt:lpstr>
      <vt:lpstr>Membership fees</vt:lpstr>
      <vt:lpstr>'Membership fees'!Print_Area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 DeBost</dc:creator>
  <cp:lastModifiedBy>Fran DeBost</cp:lastModifiedBy>
  <cp:lastPrinted>2022-09-02T22:52:42Z</cp:lastPrinted>
  <dcterms:created xsi:type="dcterms:W3CDTF">2022-09-02T19:10:20Z</dcterms:created>
  <dcterms:modified xsi:type="dcterms:W3CDTF">2022-09-02T23:22:16Z</dcterms:modified>
</cp:coreProperties>
</file>